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3C0759D0-42D0-414D-A295-95F28D9DE42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D13" i="5"/>
  <c r="E13" i="5"/>
  <c r="E18" i="5" s="1"/>
  <c r="F13" i="5"/>
  <c r="C13" i="5"/>
  <c r="C18" i="5" s="1"/>
  <c r="B10" i="5"/>
  <c r="B9" i="5"/>
  <c r="B8" i="5"/>
  <c r="B7" i="5"/>
  <c r="D2" i="5"/>
  <c r="E2" i="5"/>
  <c r="F2" i="5"/>
  <c r="C2" i="5"/>
  <c r="B25" i="5"/>
  <c r="B32" i="5"/>
  <c r="B24" i="5"/>
  <c r="B31" i="5"/>
  <c r="B23" i="5"/>
  <c r="B30" i="5" s="1"/>
  <c r="B22" i="5"/>
  <c r="B29" i="5"/>
  <c r="B21" i="5"/>
  <c r="B28" i="5"/>
  <c r="F4" i="5"/>
  <c r="E4" i="5"/>
  <c r="D4" i="5"/>
  <c r="C4" i="5"/>
  <c r="F3" i="5"/>
  <c r="E3" i="5"/>
  <c r="D3" i="5"/>
  <c r="C3" i="5"/>
  <c r="F18" i="5" l="1"/>
  <c r="F23" i="5" s="1"/>
  <c r="D18" i="5"/>
  <c r="D22" i="5" s="1"/>
  <c r="E22" i="5"/>
  <c r="E23" i="5"/>
  <c r="E24" i="5"/>
  <c r="E25" i="5"/>
  <c r="E39" i="5" s="1"/>
  <c r="E9" i="5" s="1"/>
  <c r="D25" i="5"/>
  <c r="D39" i="5" s="1"/>
  <c r="D9" i="5" s="1"/>
  <c r="C24" i="5"/>
  <c r="C25" i="5"/>
  <c r="C39" i="5" s="1"/>
  <c r="C9" i="5" s="1"/>
  <c r="C23" i="5"/>
  <c r="C22" i="5"/>
  <c r="C21" i="5"/>
  <c r="F22" i="5"/>
  <c r="E21" i="5"/>
  <c r="F21" i="5" l="1"/>
  <c r="D23" i="5"/>
  <c r="D24" i="5"/>
  <c r="F25" i="5"/>
  <c r="F39" i="5" s="1"/>
  <c r="F9" i="5" s="1"/>
  <c r="D21" i="5"/>
  <c r="D32" i="5" s="1"/>
  <c r="F24" i="5"/>
  <c r="F31" i="5" s="1"/>
  <c r="D29" i="5"/>
  <c r="D35" i="5"/>
  <c r="C32" i="5"/>
  <c r="C35" i="5"/>
  <c r="C28" i="5"/>
  <c r="C29" i="5"/>
  <c r="C30" i="5"/>
  <c r="C38" i="5" s="1"/>
  <c r="C10" i="5" s="1"/>
  <c r="C31" i="5"/>
  <c r="F30" i="5"/>
  <c r="F38" i="5" s="1"/>
  <c r="F10" i="5" s="1"/>
  <c r="F28" i="5"/>
  <c r="F29" i="5"/>
  <c r="F35" i="5"/>
  <c r="E28" i="5"/>
  <c r="E30" i="5"/>
  <c r="E38" i="5" s="1"/>
  <c r="E10" i="5" s="1"/>
  <c r="E31" i="5"/>
  <c r="E35" i="5"/>
  <c r="E32" i="5"/>
  <c r="E29" i="5"/>
  <c r="F32" i="5" l="1"/>
  <c r="D31" i="5"/>
  <c r="D28" i="5"/>
  <c r="D30" i="5"/>
  <c r="D38" i="5" s="1"/>
  <c r="D10" i="5" s="1"/>
  <c r="E36" i="5"/>
  <c r="E8" i="5" s="1"/>
  <c r="E37" i="5"/>
  <c r="E7" i="5" s="1"/>
  <c r="C36" i="5"/>
  <c r="C8" i="5" s="1"/>
  <c r="C37" i="5"/>
  <c r="C7" i="5" s="1"/>
  <c r="F37" i="5"/>
  <c r="F7" i="5" s="1"/>
  <c r="F36" i="5"/>
  <c r="F8" i="5" s="1"/>
  <c r="D37" i="5"/>
  <c r="D7" i="5" s="1"/>
  <c r="D36" i="5"/>
  <c r="D8" i="5" s="1"/>
</calcChain>
</file>

<file path=xl/sharedStrings.xml><?xml version="1.0" encoding="utf-8"?>
<sst xmlns="http://schemas.openxmlformats.org/spreadsheetml/2006/main" count="60" uniqueCount="59">
  <si>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</si>
  <si>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</si>
  <si>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</si>
  <si>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</si>
  <si>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</si>
  <si>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</si>
  <si>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</si>
  <si>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</si>
  <si>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</si>
  <si>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</si>
  <si>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</si>
  <si>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</si>
  <si>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</si>
  <si>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</si>
  <si>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</si>
  <si>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</si>
  <si>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</si>
  <si>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</si>
  <si>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</si>
  <si>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</si>
  <si>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</si>
  <si>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</si>
  <si>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</si>
  <si>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</si>
  <si>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</si>
  <si>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</si>
  <si>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</si>
  <si>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</si>
  <si>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</si>
  <si>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 </t>
  </si>
  <si>
    <t xml:space="preserve">green -5 &gt; </t>
  </si>
  <si>
    <t>Criterion</t>
  </si>
  <si>
    <t>Student Name</t>
  </si>
  <si>
    <t>Student 1</t>
  </si>
  <si>
    <t>Student 2</t>
  </si>
  <si>
    <t>Student 3</t>
  </si>
  <si>
    <t>example, problem 1 on ethics questionnaire</t>
  </si>
  <si>
    <t>Student Outcome 5.  Teamwork</t>
  </si>
  <si>
    <t>an ability to function effectively on a team whose members together provide leadership, create a collaborative and inclusive environment, establish goals, plan tasks, and meet objectives</t>
  </si>
  <si>
    <t>Collects and shares information.</t>
  </si>
  <si>
    <t>Does not collect any relevant information; no useful suggestions to address team's needs.</t>
  </si>
  <si>
    <t>Collects basic, useful information related to the project; occasionally offers useful ideas to meet the team's needs.</t>
  </si>
  <si>
    <t>Collects and presents to the team a great deal of relevant information; offers well-developed and clearly expressed ideas directly related to the group's purpose.</t>
  </si>
  <si>
    <t>Performs tasks reliably.</t>
  </si>
  <si>
    <t>Does not perform assigned tasks; often misses meetings and, when present, does not have anything constructive to say; relies on others to do the work.</t>
  </si>
  <si>
    <t>Performs all assigned tasks; attends meetings regularly and usually participates effectively; generally reliable.</t>
  </si>
  <si>
    <t>Performs all tasks very effectively; attends all meetings and participates enthusiastically; very reliable.</t>
  </si>
  <si>
    <t>Communicates with teammates.</t>
  </si>
  <si>
    <t>Often argues with team mates; doesn't let anyone else talk; occasional personal attacks and "put-downs"; wants to have things done his way and does not listen to alternate approaches.</t>
  </si>
  <si>
    <t>Generally listens to others' points of view; always uses appropriate and respectful language; tries to make a definite effort to understand others' ideas.</t>
  </si>
  <si>
    <t>Always listens to others and their ideas; helps them develop their ideas while giving them full credit; always helps the team reach a fair decision.</t>
  </si>
  <si>
    <t>Encourages collaboration &amp; inclusivity</t>
  </si>
  <si>
    <t>Student does not discourage contributions from any team member.</t>
  </si>
  <si>
    <t>Student discourages contributions from at least one team member.</t>
  </si>
  <si>
    <t>5.1.</t>
  </si>
  <si>
    <t>5.2.</t>
  </si>
  <si>
    <t>5.3.</t>
  </si>
  <si>
    <t>5.4.</t>
  </si>
  <si>
    <t>Student actively encourages contributions from all team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</si>
</sst>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2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2" borderId="0" xfId="0" applyFill="1"/>
    <xf numFmtId="0" fontId="1" fillId="0" borderId="0" xfId="0" applyFont="1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0" fontId="4" fillId="0" borderId="7" xfId="0" applyFont="1" applyBorder="1" applyAlignment="1">
      <alignment horizontal="center" vertical="center" wrapText="1"/>
    </xf>
    <xf numFmtId="2" fontId="0" fillId="0" borderId="0" xfId="0" applyNumberFormat="1" applyBorder="1"/>
    <xf numFmtId="0" fontId="5" fillId="0" borderId="7" xfId="0" applyFont="1" applyBorder="1" applyAlignment="1">
      <alignment vertical="center" wrapText="1"/>
    </xf>
    <xf numFmtId="0" fontId="0" fillId="0" borderId="8" xfId="0" applyBorder="1"/>
    <xf numFmtId="0" fontId="6" fillId="0" borderId="0" xfId="0" applyFont="1"/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33CC"/>
      <color rgb="FF008000"/>
      <color rgb="FFCCFF99"/>
      <color rgb="FFCCECFF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5.1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5-4DF4-AD1E-F356AFD68CD6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5.2</c:v>
                </c:pt>
              </c:strCache>
            </c:strRef>
          </c:tx>
          <c:invertIfNegative val="0"/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5-4DF4-AD1E-F356AFD68CD6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5.3</c:v>
                </c:pt>
              </c:strCache>
            </c:strRef>
          </c:tx>
          <c:invertIfNegative val="0"/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5-4DF4-AD1E-F356AFD68CD6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5.4</c:v>
                </c:pt>
              </c:strCache>
            </c:strRef>
          </c:tx>
          <c:invertIfNegative val="0"/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5-4DF4-AD1E-F356AFD6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27296"/>
        <c:axId val="113040768"/>
      </c:barChart>
      <c:catAx>
        <c:axId val="1123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3040768"/>
        <c:crosses val="autoZero"/>
        <c:auto val="1"/>
        <c:lblAlgn val="ctr"/>
        <c:lblOffset val="100"/>
        <c:noMultiLvlLbl val="0"/>
      </c:catAx>
      <c:valAx>
        <c:axId val="1130407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2327296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9464090299269032E-2"/>
          <c:h val="0.27137181202764526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5.1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9-4513-A50A-788DC3C1D563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5.2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9-4513-A50A-788DC3C1D563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5.3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9-4513-A50A-788DC3C1D563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5.4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D9-4513-A50A-788DC3C1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4192"/>
        <c:axId val="181876224"/>
      </c:barChart>
      <c:catAx>
        <c:axId val="1817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876224"/>
        <c:crosses val="autoZero"/>
        <c:auto val="1"/>
        <c:lblAlgn val="ctr"/>
        <c:lblOffset val="100"/>
        <c:noMultiLvlLbl val="0"/>
      </c:catAx>
      <c:valAx>
        <c:axId val="1818762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704192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6534512730513931E-2"/>
          <c:h val="0.27137181202764526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9D71-DAC9-45A7-8B67-2DD844C8DD44}">
  <dimension ref="B3:T5"/>
  <sheetViews>
    <sheetView tabSelected="1" workbookViewId="0"/>
  </sheetViews>
  <sheetFormatPr defaultRowHeight="14.4" x14ac:dyDescent="0.55000000000000004"/>
  <sheetData>
    <row r="3" spans="2:20" ht="30" x14ac:dyDescent="0.95"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2:20" ht="30" x14ac:dyDescent="0.9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0" ht="30" x14ac:dyDescent="0.95">
      <c r="B5" s="18" t="s">
        <v>38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"/>
  <sheetViews>
    <sheetView workbookViewId="0">
      <selection activeCell="D4" sqref="D4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x14ac:dyDescent="0.55000000000000004">
      <c r="B2" s="22" t="s">
        <v>6</v>
      </c>
      <c r="C2" s="22" t="s">
        <v>31</v>
      </c>
      <c r="D2" s="22" t="s">
        <v>7</v>
      </c>
      <c r="E2" s="22" t="s">
        <v>8</v>
      </c>
      <c r="F2" s="22" t="s">
        <v>9</v>
      </c>
      <c r="G2" s="1" t="s">
        <v>10</v>
      </c>
    </row>
    <row r="3" spans="2:7" ht="30.3" thickBot="1" x14ac:dyDescent="0.6">
      <c r="B3" s="23"/>
      <c r="C3" s="23"/>
      <c r="D3" s="23"/>
      <c r="E3" s="23"/>
      <c r="F3" s="23"/>
      <c r="G3" s="2" t="s">
        <v>11</v>
      </c>
    </row>
    <row r="4" spans="2:7" ht="66" customHeight="1" thickBot="1" x14ac:dyDescent="0.6">
      <c r="B4" s="3" t="s">
        <v>54</v>
      </c>
      <c r="C4" s="19" t="s">
        <v>39</v>
      </c>
      <c r="D4" s="20" t="s">
        <v>40</v>
      </c>
      <c r="E4" s="20" t="s">
        <v>41</v>
      </c>
      <c r="F4" s="20" t="s">
        <v>42</v>
      </c>
      <c r="G4" s="4"/>
    </row>
    <row r="5" spans="2:7" ht="66" customHeight="1" thickBot="1" x14ac:dyDescent="0.6">
      <c r="B5" s="5" t="s">
        <v>55</v>
      </c>
      <c r="C5" s="19" t="s">
        <v>43</v>
      </c>
      <c r="D5" s="21" t="s">
        <v>44</v>
      </c>
      <c r="E5" s="21" t="s">
        <v>45</v>
      </c>
      <c r="F5" s="21" t="s">
        <v>46</v>
      </c>
      <c r="G5" s="6"/>
    </row>
    <row r="6" spans="2:7" ht="66" customHeight="1" thickBot="1" x14ac:dyDescent="0.6">
      <c r="B6" s="5" t="s">
        <v>56</v>
      </c>
      <c r="C6" s="19" t="s">
        <v>47</v>
      </c>
      <c r="D6" s="21" t="s">
        <v>48</v>
      </c>
      <c r="E6" s="21" t="s">
        <v>49</v>
      </c>
      <c r="F6" s="21" t="s">
        <v>50</v>
      </c>
      <c r="G6" s="6"/>
    </row>
    <row r="7" spans="2:7" ht="86.25" customHeight="1" thickBot="1" x14ac:dyDescent="0.6">
      <c r="B7" s="5" t="s">
        <v>57</v>
      </c>
      <c r="C7" s="13" t="s">
        <v>51</v>
      </c>
      <c r="D7" s="15" t="s">
        <v>53</v>
      </c>
      <c r="E7" s="15" t="s">
        <v>52</v>
      </c>
      <c r="F7" s="15" t="s">
        <v>58</v>
      </c>
      <c r="G7" s="6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2"/>
  <sheetViews>
    <sheetView workbookViewId="0">
      <selection activeCell="I15" sqref="I15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10" x14ac:dyDescent="0.55000000000000004">
      <c r="B2" s="8" t="s">
        <v>13</v>
      </c>
    </row>
    <row r="4" spans="1:10" x14ac:dyDescent="0.55000000000000004">
      <c r="B4" s="8" t="s">
        <v>0</v>
      </c>
      <c r="C4" s="7">
        <v>5</v>
      </c>
    </row>
    <row r="5" spans="1:10" x14ac:dyDescent="0.55000000000000004">
      <c r="B5" s="8" t="s">
        <v>1</v>
      </c>
      <c r="C5" s="7"/>
    </row>
    <row r="6" spans="1:10" x14ac:dyDescent="0.55000000000000004">
      <c r="B6" s="8" t="s">
        <v>2</v>
      </c>
      <c r="C6" s="7"/>
    </row>
    <row r="7" spans="1:10" x14ac:dyDescent="0.55000000000000004">
      <c r="B7" s="8" t="s">
        <v>14</v>
      </c>
      <c r="C7" s="7"/>
    </row>
    <row r="8" spans="1:10" x14ac:dyDescent="0.55000000000000004">
      <c r="B8" s="8" t="s">
        <v>3</v>
      </c>
      <c r="C8" s="7"/>
    </row>
    <row r="10" spans="1:10" x14ac:dyDescent="0.55000000000000004">
      <c r="A10" t="s">
        <v>32</v>
      </c>
      <c r="C10" s="8">
        <v>5.0999999999999996</v>
      </c>
      <c r="D10" s="8">
        <v>5.2</v>
      </c>
      <c r="E10" s="8">
        <v>5.3</v>
      </c>
      <c r="F10" s="8">
        <v>5.4</v>
      </c>
      <c r="G10" s="8"/>
      <c r="H10" s="8"/>
      <c r="I10" s="8"/>
      <c r="J10" s="8"/>
    </row>
    <row r="11" spans="1:10" x14ac:dyDescent="0.55000000000000004">
      <c r="A11" t="s">
        <v>33</v>
      </c>
      <c r="C11" s="7">
        <v>4</v>
      </c>
      <c r="D11" s="7">
        <v>4</v>
      </c>
      <c r="E11" s="7">
        <v>2</v>
      </c>
      <c r="F11" s="7">
        <v>4</v>
      </c>
      <c r="H11" s="9"/>
      <c r="I11" s="9"/>
      <c r="J11" s="9"/>
    </row>
    <row r="12" spans="1:10" x14ac:dyDescent="0.55000000000000004">
      <c r="A12" t="s">
        <v>34</v>
      </c>
      <c r="C12" s="7">
        <v>3</v>
      </c>
      <c r="D12" s="7">
        <v>4</v>
      </c>
      <c r="E12" s="7">
        <v>3</v>
      </c>
      <c r="F12" s="7">
        <v>3</v>
      </c>
      <c r="H12" s="9"/>
      <c r="I12" s="9"/>
      <c r="J12" s="9"/>
    </row>
    <row r="13" spans="1:10" x14ac:dyDescent="0.55000000000000004">
      <c r="A13" t="s">
        <v>35</v>
      </c>
      <c r="C13" s="7">
        <v>5</v>
      </c>
      <c r="D13" s="7">
        <v>4</v>
      </c>
      <c r="E13" s="7">
        <v>5</v>
      </c>
      <c r="F13" s="7">
        <v>4</v>
      </c>
      <c r="H13" s="9"/>
      <c r="I13" s="9"/>
      <c r="J13" s="9"/>
    </row>
    <row r="14" spans="1:10" x14ac:dyDescent="0.55000000000000004">
      <c r="C14" s="7"/>
      <c r="D14" s="7"/>
      <c r="E14" s="7"/>
      <c r="F14" s="7"/>
      <c r="H14" s="9"/>
      <c r="I14" s="9"/>
      <c r="J14" s="9"/>
    </row>
    <row r="15" spans="1:10" x14ac:dyDescent="0.55000000000000004">
      <c r="C15" s="7"/>
      <c r="D15" s="7"/>
      <c r="E15" s="7"/>
      <c r="F15" s="7"/>
      <c r="H15" s="9"/>
      <c r="I15" s="9"/>
      <c r="J15" s="9"/>
    </row>
    <row r="16" spans="1:10" x14ac:dyDescent="0.55000000000000004">
      <c r="C16" s="7"/>
      <c r="D16" s="7"/>
      <c r="E16" s="7"/>
      <c r="F16" s="7"/>
      <c r="H16" s="9"/>
      <c r="I16" s="9"/>
      <c r="J16" s="9"/>
    </row>
    <row r="17" spans="3:10" x14ac:dyDescent="0.55000000000000004">
      <c r="C17" s="7"/>
      <c r="D17" s="7"/>
      <c r="E17" s="7"/>
      <c r="F17" s="7"/>
      <c r="H17" s="9"/>
      <c r="I17" s="9"/>
      <c r="J17" s="9"/>
    </row>
    <row r="18" spans="3:10" x14ac:dyDescent="0.55000000000000004">
      <c r="C18" s="7"/>
      <c r="D18" s="7"/>
      <c r="E18" s="7"/>
      <c r="F18" s="7"/>
      <c r="H18" s="9"/>
      <c r="I18" s="9"/>
      <c r="J18" s="9"/>
    </row>
    <row r="19" spans="3:10" x14ac:dyDescent="0.55000000000000004">
      <c r="C19" s="7"/>
      <c r="D19" s="7"/>
      <c r="E19" s="7"/>
      <c r="F19" s="7"/>
      <c r="H19" s="9"/>
      <c r="I19" s="9"/>
      <c r="J19" s="9"/>
    </row>
    <row r="20" spans="3:10" x14ac:dyDescent="0.55000000000000004">
      <c r="C20" s="7"/>
      <c r="D20" s="7"/>
      <c r="E20" s="7"/>
      <c r="F20" s="7"/>
      <c r="G20" s="9"/>
      <c r="H20" s="9"/>
      <c r="I20" s="9"/>
      <c r="J20" s="9"/>
    </row>
    <row r="21" spans="3:10" x14ac:dyDescent="0.55000000000000004">
      <c r="C21" s="7"/>
      <c r="D21" s="7"/>
      <c r="E21" s="7"/>
      <c r="F21" s="7"/>
      <c r="G21" s="9"/>
      <c r="H21" s="9"/>
      <c r="I21" s="9"/>
      <c r="J21" s="9"/>
    </row>
    <row r="22" spans="3:10" x14ac:dyDescent="0.55000000000000004">
      <c r="C22" s="7"/>
      <c r="D22" s="7"/>
      <c r="E22" s="7"/>
      <c r="F22" s="7"/>
      <c r="G22" s="9"/>
      <c r="H22" s="9"/>
      <c r="I22" s="9"/>
      <c r="J22" s="9"/>
    </row>
    <row r="23" spans="3:10" x14ac:dyDescent="0.55000000000000004">
      <c r="C23" s="7"/>
      <c r="D23" s="7"/>
      <c r="E23" s="7"/>
      <c r="F23" s="7"/>
      <c r="G23" s="9"/>
      <c r="H23" s="9"/>
      <c r="I23" s="9"/>
      <c r="J23" s="9"/>
    </row>
    <row r="24" spans="3:10" x14ac:dyDescent="0.55000000000000004">
      <c r="C24" s="7"/>
      <c r="D24" s="7"/>
      <c r="E24" s="7"/>
      <c r="F24" s="7"/>
      <c r="G24" s="9"/>
      <c r="H24" s="9"/>
      <c r="I24" s="9"/>
      <c r="J24" s="9"/>
    </row>
    <row r="25" spans="3:10" x14ac:dyDescent="0.55000000000000004">
      <c r="C25" s="7"/>
      <c r="D25" s="7"/>
      <c r="E25" s="7"/>
      <c r="F25" s="7"/>
      <c r="G25" s="9"/>
      <c r="H25" s="9"/>
      <c r="I25" s="9"/>
      <c r="J25" s="9"/>
    </row>
    <row r="26" spans="3:10" x14ac:dyDescent="0.55000000000000004">
      <c r="C26" s="7"/>
      <c r="D26" s="7"/>
      <c r="E26" s="7"/>
      <c r="F26" s="7"/>
      <c r="G26" s="9"/>
      <c r="H26" s="9"/>
      <c r="I26" s="9"/>
      <c r="J26" s="9"/>
    </row>
    <row r="27" spans="3:10" x14ac:dyDescent="0.55000000000000004">
      <c r="C27" s="7"/>
      <c r="D27" s="7"/>
      <c r="E27" s="7"/>
      <c r="F27" s="7"/>
      <c r="G27" s="9"/>
      <c r="H27" s="9"/>
      <c r="I27" s="9"/>
      <c r="J27" s="9"/>
    </row>
    <row r="28" spans="3:10" x14ac:dyDescent="0.55000000000000004">
      <c r="C28" s="7"/>
      <c r="D28" s="7"/>
      <c r="E28" s="7"/>
      <c r="F28" s="7"/>
      <c r="G28" s="9"/>
      <c r="H28" s="9"/>
      <c r="I28" s="9"/>
      <c r="J28" s="9"/>
    </row>
    <row r="29" spans="3:10" x14ac:dyDescent="0.55000000000000004">
      <c r="C29" s="7"/>
      <c r="D29" s="7"/>
      <c r="E29" s="7"/>
      <c r="F29" s="7"/>
      <c r="G29" s="9"/>
      <c r="H29" s="9"/>
      <c r="I29" s="9"/>
      <c r="J29" s="9"/>
    </row>
    <row r="30" spans="3:10" x14ac:dyDescent="0.55000000000000004">
      <c r="C30" s="7"/>
      <c r="D30" s="7"/>
      <c r="E30" s="7"/>
      <c r="F30" s="7"/>
      <c r="G30" s="9"/>
      <c r="H30" s="9"/>
      <c r="I30" s="9"/>
      <c r="J30" s="9"/>
    </row>
    <row r="31" spans="3:10" x14ac:dyDescent="0.55000000000000004">
      <c r="C31" s="7"/>
      <c r="D31" s="7"/>
      <c r="E31" s="7"/>
      <c r="F31" s="7"/>
      <c r="G31" s="9"/>
    </row>
    <row r="32" spans="3:10" x14ac:dyDescent="0.55000000000000004">
      <c r="C32" s="7"/>
      <c r="D32" s="7"/>
      <c r="E32" s="7"/>
      <c r="F32" s="7"/>
      <c r="G32" s="9"/>
    </row>
    <row r="33" spans="3:7" x14ac:dyDescent="0.55000000000000004">
      <c r="C33" s="7"/>
      <c r="D33" s="7"/>
      <c r="E33" s="7"/>
      <c r="F33" s="7"/>
      <c r="G33" s="9"/>
    </row>
    <row r="34" spans="3:7" x14ac:dyDescent="0.55000000000000004">
      <c r="C34" s="7"/>
      <c r="D34" s="7"/>
      <c r="E34" s="7"/>
      <c r="F34" s="7"/>
      <c r="G34" s="9"/>
    </row>
    <row r="35" spans="3:7" x14ac:dyDescent="0.55000000000000004">
      <c r="C35" s="7"/>
      <c r="D35" s="7"/>
      <c r="E35" s="7"/>
      <c r="F35" s="7"/>
      <c r="G35" s="9"/>
    </row>
    <row r="36" spans="3:7" x14ac:dyDescent="0.55000000000000004">
      <c r="C36" s="7"/>
      <c r="D36" s="7"/>
      <c r="E36" s="7"/>
      <c r="F36" s="7"/>
      <c r="G36" s="9"/>
    </row>
    <row r="37" spans="3:7" x14ac:dyDescent="0.55000000000000004">
      <c r="C37" s="7"/>
      <c r="D37" s="7"/>
      <c r="E37" s="7"/>
      <c r="F37" s="7"/>
      <c r="G37" s="9"/>
    </row>
    <row r="38" spans="3:7" x14ac:dyDescent="0.55000000000000004">
      <c r="C38" s="7"/>
      <c r="D38" s="7"/>
      <c r="E38" s="7"/>
      <c r="F38" s="7"/>
      <c r="G38" s="9"/>
    </row>
    <row r="39" spans="3:7" x14ac:dyDescent="0.55000000000000004">
      <c r="C39" s="7"/>
      <c r="D39" s="7"/>
      <c r="E39" s="7"/>
      <c r="F39" s="7"/>
      <c r="G39" s="9"/>
    </row>
    <row r="40" spans="3:7" x14ac:dyDescent="0.55000000000000004">
      <c r="C40" s="7"/>
      <c r="D40" s="7"/>
      <c r="E40" s="7"/>
      <c r="F40" s="7"/>
      <c r="G40" s="9"/>
    </row>
    <row r="41" spans="3:7" x14ac:dyDescent="0.55000000000000004">
      <c r="C41" s="7"/>
      <c r="D41" s="7"/>
      <c r="E41" s="7"/>
      <c r="F41" s="7"/>
      <c r="G41" s="9"/>
    </row>
    <row r="42" spans="3:7" x14ac:dyDescent="0.55000000000000004">
      <c r="C42" s="7"/>
      <c r="D42" s="7"/>
      <c r="E42" s="7"/>
      <c r="F42" s="7"/>
      <c r="G42" s="9"/>
    </row>
    <row r="43" spans="3:7" x14ac:dyDescent="0.55000000000000004">
      <c r="C43" s="7"/>
      <c r="D43" s="7"/>
      <c r="E43" s="7"/>
      <c r="F43" s="7"/>
      <c r="G43" s="9"/>
    </row>
    <row r="44" spans="3:7" x14ac:dyDescent="0.55000000000000004">
      <c r="C44" s="7"/>
      <c r="D44" s="7"/>
      <c r="E44" s="7"/>
      <c r="F44" s="7"/>
      <c r="G44" s="9"/>
    </row>
    <row r="45" spans="3:7" x14ac:dyDescent="0.55000000000000004">
      <c r="C45" s="7"/>
      <c r="D45" s="7"/>
      <c r="E45" s="7"/>
      <c r="F45" s="7"/>
      <c r="G45" s="9"/>
    </row>
    <row r="46" spans="3:7" x14ac:dyDescent="0.55000000000000004">
      <c r="C46" s="7"/>
      <c r="D46" s="7"/>
      <c r="E46" s="7"/>
      <c r="F46" s="7"/>
      <c r="G46" s="9"/>
    </row>
    <row r="47" spans="3:7" x14ac:dyDescent="0.55000000000000004">
      <c r="C47" s="7"/>
      <c r="D47" s="7"/>
      <c r="E47" s="7"/>
      <c r="F47" s="7"/>
      <c r="G47" s="9"/>
    </row>
    <row r="48" spans="3:7" x14ac:dyDescent="0.55000000000000004">
      <c r="C48" s="7"/>
      <c r="D48" s="7"/>
      <c r="E48" s="7"/>
      <c r="F48" s="7"/>
      <c r="G48" s="9"/>
    </row>
    <row r="49" spans="3:7" x14ac:dyDescent="0.55000000000000004">
      <c r="C49" s="7"/>
      <c r="D49" s="7"/>
      <c r="E49" s="7"/>
      <c r="F49" s="7"/>
      <c r="G49" s="9"/>
    </row>
    <row r="50" spans="3:7" x14ac:dyDescent="0.55000000000000004">
      <c r="C50" s="7"/>
      <c r="D50" s="7"/>
      <c r="E50" s="7"/>
      <c r="F50" s="7"/>
      <c r="G50" s="9"/>
    </row>
    <row r="51" spans="3:7" x14ac:dyDescent="0.55000000000000004">
      <c r="C51" s="7"/>
      <c r="D51" s="7"/>
      <c r="E51" s="7"/>
      <c r="F51" s="7"/>
      <c r="G51" s="9"/>
    </row>
    <row r="52" spans="3:7" x14ac:dyDescent="0.55000000000000004">
      <c r="G52" s="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11" sqref="B11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8" t="s">
        <v>12</v>
      </c>
    </row>
    <row r="4" spans="1:2" x14ac:dyDescent="0.55000000000000004">
      <c r="A4" s="16">
        <v>5.0999999999999996</v>
      </c>
      <c r="B4" s="16" t="s">
        <v>36</v>
      </c>
    </row>
    <row r="5" spans="1:2" x14ac:dyDescent="0.55000000000000004">
      <c r="A5" s="16">
        <v>5.2</v>
      </c>
      <c r="B5" s="16"/>
    </row>
    <row r="6" spans="1:2" x14ac:dyDescent="0.55000000000000004">
      <c r="A6" s="16">
        <v>5.3</v>
      </c>
      <c r="B6" s="16"/>
    </row>
    <row r="7" spans="1:2" x14ac:dyDescent="0.55000000000000004">
      <c r="A7" s="16">
        <v>5.4</v>
      </c>
      <c r="B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activeCell="G1" sqref="G1:G1048576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6" x14ac:dyDescent="0.55000000000000004">
      <c r="A1" s="11" t="s">
        <v>25</v>
      </c>
      <c r="B1" s="11"/>
      <c r="C1" s="11"/>
      <c r="D1" s="11"/>
      <c r="E1" s="11"/>
      <c r="F1" s="11"/>
    </row>
    <row r="2" spans="1:6" x14ac:dyDescent="0.55000000000000004">
      <c r="A2" s="11"/>
      <c r="B2" s="11"/>
      <c r="C2" s="11">
        <f>scores!C10</f>
        <v>5.0999999999999996</v>
      </c>
      <c r="D2" s="11">
        <f>scores!D10</f>
        <v>5.2</v>
      </c>
      <c r="E2" s="11">
        <f>scores!E10</f>
        <v>5.3</v>
      </c>
      <c r="F2" s="11">
        <f>scores!F10</f>
        <v>5.4</v>
      </c>
    </row>
    <row r="3" spans="1:6" x14ac:dyDescent="0.55000000000000004">
      <c r="A3" s="11"/>
      <c r="B3" s="10" t="s">
        <v>4</v>
      </c>
      <c r="C3" s="14">
        <f>AVERAGE(scores!C11:C30)</f>
        <v>4</v>
      </c>
      <c r="D3" s="14">
        <f>AVERAGE(scores!D11:D30)</f>
        <v>4</v>
      </c>
      <c r="E3" s="14">
        <f>AVERAGE(scores!E11:E30)</f>
        <v>3.3333333333333335</v>
      </c>
      <c r="F3" s="14">
        <f>AVERAGE(scores!F11:F30)</f>
        <v>3.6666666666666665</v>
      </c>
    </row>
    <row r="4" spans="1:6" x14ac:dyDescent="0.55000000000000004">
      <c r="A4" s="11"/>
      <c r="B4" s="10" t="s">
        <v>5</v>
      </c>
      <c r="C4" s="14">
        <f>_xlfn.STDEV.P(scores!C11:C30)</f>
        <v>0.81649658092772603</v>
      </c>
      <c r="D4" s="14">
        <f>_xlfn.STDEV.P(scores!D11:D30)</f>
        <v>0</v>
      </c>
      <c r="E4" s="14">
        <f>_xlfn.STDEV.P(scores!E11:E30)</f>
        <v>1.247219128924647</v>
      </c>
      <c r="F4" s="14">
        <f>_xlfn.STDEV.P(scores!F11:F30)</f>
        <v>0.47140452079103168</v>
      </c>
    </row>
    <row r="5" spans="1:6" x14ac:dyDescent="0.55000000000000004">
      <c r="A5" s="11"/>
      <c r="B5" s="10"/>
      <c r="C5" s="11"/>
      <c r="D5" s="11"/>
      <c r="E5" s="11"/>
      <c r="F5" s="11"/>
    </row>
    <row r="6" spans="1:6" x14ac:dyDescent="0.55000000000000004">
      <c r="A6" s="11"/>
      <c r="B6" s="11" t="s">
        <v>18</v>
      </c>
      <c r="C6" s="11"/>
      <c r="D6" s="11"/>
      <c r="E6" s="11"/>
      <c r="F6" s="11"/>
    </row>
    <row r="7" spans="1:6" x14ac:dyDescent="0.55000000000000004">
      <c r="A7" s="11" t="s">
        <v>24</v>
      </c>
      <c r="B7" s="12">
        <f>B37</f>
        <v>0.3</v>
      </c>
      <c r="C7" s="11" t="str">
        <f t="shared" ref="C7:F7" si="0">IF(C37,"RED"," ")</f>
        <v xml:space="preserve"> </v>
      </c>
      <c r="D7" s="11" t="str">
        <f t="shared" si="0"/>
        <v xml:space="preserve"> </v>
      </c>
      <c r="E7" s="11" t="str">
        <f t="shared" si="0"/>
        <v>RED</v>
      </c>
      <c r="F7" s="11" t="str">
        <f t="shared" si="0"/>
        <v xml:space="preserve"> </v>
      </c>
    </row>
    <row r="8" spans="1:6" x14ac:dyDescent="0.55000000000000004">
      <c r="A8" s="11" t="s">
        <v>27</v>
      </c>
      <c r="B8" s="12">
        <f>B36</f>
        <v>0.1</v>
      </c>
      <c r="C8" s="11" t="str">
        <f t="shared" ref="C8:F8" si="1">IF(C36,"YELLOW"," ")</f>
        <v xml:space="preserve"> </v>
      </c>
      <c r="D8" s="11" t="str">
        <f t="shared" si="1"/>
        <v xml:space="preserve"> </v>
      </c>
      <c r="E8" s="11" t="str">
        <f t="shared" si="1"/>
        <v>YELLOW</v>
      </c>
      <c r="F8" s="11" t="str">
        <f t="shared" si="1"/>
        <v xml:space="preserve"> </v>
      </c>
    </row>
    <row r="9" spans="1:6" x14ac:dyDescent="0.55000000000000004">
      <c r="A9" s="11" t="s">
        <v>30</v>
      </c>
      <c r="B9" s="12">
        <f>B39</f>
        <v>0.9</v>
      </c>
      <c r="C9" s="11" t="str">
        <f>IF(C39,"GREEN"," ")</f>
        <v xml:space="preserve"> </v>
      </c>
      <c r="D9" s="11" t="str">
        <f t="shared" ref="D9:F9" si="2">IF(D39,"GREEN"," ")</f>
        <v xml:space="preserve"> </v>
      </c>
      <c r="E9" s="11" t="str">
        <f t="shared" si="2"/>
        <v xml:space="preserve"> </v>
      </c>
      <c r="F9" s="11" t="str">
        <f t="shared" si="2"/>
        <v xml:space="preserve"> </v>
      </c>
    </row>
    <row r="10" spans="1:6" x14ac:dyDescent="0.55000000000000004">
      <c r="A10" s="11" t="s">
        <v>28</v>
      </c>
      <c r="B10" s="12">
        <f>B38</f>
        <v>0.7</v>
      </c>
      <c r="C10" s="11" t="str">
        <f t="shared" ref="C10:F10" si="3">IF(C38,"GOOD","BAD")</f>
        <v>BAD</v>
      </c>
      <c r="D10" s="11" t="str">
        <f t="shared" si="3"/>
        <v>GOOD</v>
      </c>
      <c r="E10" s="11" t="str">
        <f t="shared" si="3"/>
        <v>BAD</v>
      </c>
      <c r="F10" s="11" t="str">
        <f t="shared" si="3"/>
        <v>BAD</v>
      </c>
    </row>
    <row r="11" spans="1:6" x14ac:dyDescent="0.55000000000000004">
      <c r="A11" s="11"/>
      <c r="B11" s="12"/>
      <c r="C11" s="11"/>
      <c r="D11" s="11"/>
      <c r="E11" s="11"/>
      <c r="F11" s="11"/>
    </row>
    <row r="12" spans="1:6" x14ac:dyDescent="0.55000000000000004">
      <c r="A12" s="11"/>
      <c r="B12" s="11" t="s">
        <v>15</v>
      </c>
      <c r="C12" s="11"/>
      <c r="D12" s="11"/>
      <c r="E12" s="11"/>
      <c r="F12" s="11"/>
    </row>
    <row r="13" spans="1:6" x14ac:dyDescent="0.55000000000000004">
      <c r="A13" s="11"/>
      <c r="B13" s="11">
        <v>1</v>
      </c>
      <c r="C13" s="11">
        <f>COUNTIF(scores!C$11:C$51,$B13)</f>
        <v>0</v>
      </c>
      <c r="D13" s="11">
        <f>COUNTIF(scores!D$11:D$51,$B13)</f>
        <v>0</v>
      </c>
      <c r="E13" s="11">
        <f>COUNTIF(scores!E$11:E$51,$B13)</f>
        <v>0</v>
      </c>
      <c r="F13" s="11">
        <f>COUNTIF(scores!F$11:F$51,$B13)</f>
        <v>0</v>
      </c>
    </row>
    <row r="14" spans="1:6" x14ac:dyDescent="0.55000000000000004">
      <c r="A14" s="11"/>
      <c r="B14" s="11">
        <v>2</v>
      </c>
      <c r="C14" s="11">
        <f>COUNTIF(scores!C$11:C$51,$B14)</f>
        <v>0</v>
      </c>
      <c r="D14" s="11">
        <f>COUNTIF(scores!D$11:D$51,$B14)</f>
        <v>0</v>
      </c>
      <c r="E14" s="11">
        <f>COUNTIF(scores!E$11:E$51,$B14)</f>
        <v>1</v>
      </c>
      <c r="F14" s="11">
        <f>COUNTIF(scores!F$11:F$51,$B14)</f>
        <v>0</v>
      </c>
    </row>
    <row r="15" spans="1:6" x14ac:dyDescent="0.55000000000000004">
      <c r="A15" s="11"/>
      <c r="B15" s="11">
        <v>3</v>
      </c>
      <c r="C15" s="11">
        <f>COUNTIF(scores!C$11:C$51,$B15)</f>
        <v>1</v>
      </c>
      <c r="D15" s="11">
        <f>COUNTIF(scores!D$11:D$51,$B15)</f>
        <v>0</v>
      </c>
      <c r="E15" s="11">
        <f>COUNTIF(scores!E$11:E$51,$B15)</f>
        <v>1</v>
      </c>
      <c r="F15" s="11">
        <f>COUNTIF(scores!F$11:F$51,$B15)</f>
        <v>1</v>
      </c>
    </row>
    <row r="16" spans="1:6" x14ac:dyDescent="0.55000000000000004">
      <c r="A16" s="11"/>
      <c r="B16" s="11">
        <v>4</v>
      </c>
      <c r="C16" s="11">
        <f>COUNTIF(scores!C$11:C$51,$B16)</f>
        <v>1</v>
      </c>
      <c r="D16" s="11">
        <f>COUNTIF(scores!D$11:D$51,$B16)</f>
        <v>3</v>
      </c>
      <c r="E16" s="11">
        <f>COUNTIF(scores!E$11:E$51,$B16)</f>
        <v>0</v>
      </c>
      <c r="F16" s="11">
        <f>COUNTIF(scores!F$11:F$51,$B16)</f>
        <v>2</v>
      </c>
    </row>
    <row r="17" spans="1:7" x14ac:dyDescent="0.55000000000000004">
      <c r="A17" s="11"/>
      <c r="B17" s="11">
        <v>5</v>
      </c>
      <c r="C17" s="11">
        <f>COUNTIF(scores!C$11:C$51,$B17)</f>
        <v>1</v>
      </c>
      <c r="D17" s="11">
        <f>COUNTIF(scores!D$11:D$51,$B17)</f>
        <v>0</v>
      </c>
      <c r="E17" s="11">
        <f>COUNTIF(scores!E$11:E$51,$B17)</f>
        <v>1</v>
      </c>
      <c r="F17" s="11">
        <f>COUNTIF(scores!F$11:F$51,$B17)</f>
        <v>0</v>
      </c>
    </row>
    <row r="18" spans="1:7" x14ac:dyDescent="0.55000000000000004">
      <c r="A18" s="11"/>
      <c r="B18" s="11" t="s">
        <v>16</v>
      </c>
      <c r="C18" s="11">
        <f t="shared" ref="C18:F18" si="4">SUM(C13:C17)</f>
        <v>3</v>
      </c>
      <c r="D18" s="11">
        <f t="shared" si="4"/>
        <v>3</v>
      </c>
      <c r="E18" s="11">
        <f t="shared" si="4"/>
        <v>3</v>
      </c>
      <c r="F18" s="11">
        <f t="shared" si="4"/>
        <v>3</v>
      </c>
    </row>
    <row r="19" spans="1:7" x14ac:dyDescent="0.55000000000000004">
      <c r="A19" s="11"/>
      <c r="B19" s="11"/>
      <c r="C19" s="11"/>
      <c r="D19" s="11"/>
      <c r="E19" s="11"/>
      <c r="F19" s="11"/>
    </row>
    <row r="20" spans="1:7" x14ac:dyDescent="0.55000000000000004">
      <c r="A20" s="11"/>
      <c r="B20" s="11" t="s">
        <v>17</v>
      </c>
      <c r="C20" s="11"/>
      <c r="D20" s="11"/>
      <c r="E20" s="11"/>
      <c r="F20" s="11"/>
    </row>
    <row r="21" spans="1:7" x14ac:dyDescent="0.55000000000000004">
      <c r="A21" s="11"/>
      <c r="B21" s="11">
        <f>B13</f>
        <v>1</v>
      </c>
      <c r="C21" s="11">
        <f t="shared" ref="C21:F25" si="5">C13/C$18</f>
        <v>0</v>
      </c>
      <c r="D21" s="11">
        <f t="shared" si="5"/>
        <v>0</v>
      </c>
      <c r="E21" s="11">
        <f t="shared" si="5"/>
        <v>0</v>
      </c>
      <c r="F21" s="11">
        <f t="shared" si="5"/>
        <v>0</v>
      </c>
    </row>
    <row r="22" spans="1:7" x14ac:dyDescent="0.55000000000000004">
      <c r="A22" s="11"/>
      <c r="B22" s="11">
        <f>B14</f>
        <v>2</v>
      </c>
      <c r="C22" s="11">
        <f t="shared" si="5"/>
        <v>0</v>
      </c>
      <c r="D22" s="11">
        <f t="shared" si="5"/>
        <v>0</v>
      </c>
      <c r="E22" s="11">
        <f t="shared" si="5"/>
        <v>0.33333333333333331</v>
      </c>
      <c r="F22" s="11">
        <f t="shared" si="5"/>
        <v>0</v>
      </c>
    </row>
    <row r="23" spans="1:7" x14ac:dyDescent="0.55000000000000004">
      <c r="A23" s="11"/>
      <c r="B23" s="11">
        <f>B15</f>
        <v>3</v>
      </c>
      <c r="C23" s="11">
        <f t="shared" si="5"/>
        <v>0.33333333333333331</v>
      </c>
      <c r="D23" s="11">
        <f t="shared" si="5"/>
        <v>0</v>
      </c>
      <c r="E23" s="11">
        <f t="shared" si="5"/>
        <v>0.33333333333333331</v>
      </c>
      <c r="F23" s="11">
        <f t="shared" si="5"/>
        <v>0.33333333333333331</v>
      </c>
    </row>
    <row r="24" spans="1:7" x14ac:dyDescent="0.55000000000000004">
      <c r="A24" s="11"/>
      <c r="B24" s="11">
        <f>B16</f>
        <v>4</v>
      </c>
      <c r="C24" s="11">
        <f t="shared" si="5"/>
        <v>0.33333333333333331</v>
      </c>
      <c r="D24" s="11">
        <f t="shared" si="5"/>
        <v>1</v>
      </c>
      <c r="E24" s="11">
        <f t="shared" si="5"/>
        <v>0</v>
      </c>
      <c r="F24" s="11">
        <f t="shared" si="5"/>
        <v>0.66666666666666663</v>
      </c>
    </row>
    <row r="25" spans="1:7" x14ac:dyDescent="0.55000000000000004">
      <c r="A25" s="11"/>
      <c r="B25" s="11">
        <f>B17</f>
        <v>5</v>
      </c>
      <c r="C25" s="11">
        <f t="shared" si="5"/>
        <v>0.33333333333333331</v>
      </c>
      <c r="D25" s="11">
        <f t="shared" si="5"/>
        <v>0</v>
      </c>
      <c r="E25" s="11">
        <f t="shared" si="5"/>
        <v>0.33333333333333331</v>
      </c>
      <c r="F25" s="11">
        <f t="shared" si="5"/>
        <v>0</v>
      </c>
    </row>
    <row r="26" spans="1:7" x14ac:dyDescent="0.55000000000000004">
      <c r="A26" s="11"/>
      <c r="B26" s="11"/>
      <c r="C26" s="11"/>
      <c r="D26" s="11"/>
      <c r="E26" s="11"/>
      <c r="F26" s="11"/>
    </row>
    <row r="27" spans="1:7" x14ac:dyDescent="0.55000000000000004">
      <c r="A27" s="11"/>
      <c r="B27" s="11" t="s">
        <v>21</v>
      </c>
      <c r="C27" s="11"/>
      <c r="D27" s="11"/>
      <c r="E27" s="11"/>
      <c r="F27" s="11"/>
    </row>
    <row r="28" spans="1:7" x14ac:dyDescent="0.55000000000000004">
      <c r="A28" s="11"/>
      <c r="B28" s="11">
        <f>B21</f>
        <v>1</v>
      </c>
      <c r="C28" s="11">
        <f>SUM(C$21:C21)</f>
        <v>0</v>
      </c>
      <c r="D28" s="11">
        <f>SUM(D$21:D21)</f>
        <v>0</v>
      </c>
      <c r="E28" s="11">
        <f>SUM(E$21:E21)</f>
        <v>0</v>
      </c>
      <c r="F28" s="11">
        <f>SUM(F$21:F21)</f>
        <v>0</v>
      </c>
      <c r="G28" s="11" t="s">
        <v>29</v>
      </c>
    </row>
    <row r="29" spans="1:7" x14ac:dyDescent="0.55000000000000004">
      <c r="A29" s="11"/>
      <c r="B29" s="11">
        <f>B22</f>
        <v>2</v>
      </c>
      <c r="C29" s="11">
        <f>SUM(C$21:C22)</f>
        <v>0</v>
      </c>
      <c r="D29" s="11">
        <f>SUM(D$21:D22)</f>
        <v>0</v>
      </c>
      <c r="E29" s="11">
        <f>SUM(E$21:E22)</f>
        <v>0.33333333333333331</v>
      </c>
      <c r="F29" s="11">
        <f>SUM(F$21:F22)</f>
        <v>0</v>
      </c>
    </row>
    <row r="30" spans="1:7" x14ac:dyDescent="0.55000000000000004">
      <c r="A30" s="11"/>
      <c r="B30" s="11">
        <f>B23</f>
        <v>3</v>
      </c>
      <c r="C30" s="11">
        <f>SUM(C$21:C23)</f>
        <v>0.33333333333333331</v>
      </c>
      <c r="D30" s="11">
        <f>SUM(D$21:D23)</f>
        <v>0</v>
      </c>
      <c r="E30" s="11">
        <f>SUM(E$21:E23)</f>
        <v>0.66666666666666663</v>
      </c>
      <c r="F30" s="11">
        <f>SUM(F$21:F23)</f>
        <v>0.33333333333333331</v>
      </c>
    </row>
    <row r="31" spans="1:7" x14ac:dyDescent="0.55000000000000004">
      <c r="A31" s="11"/>
      <c r="B31" s="11">
        <f>B24</f>
        <v>4</v>
      </c>
      <c r="C31" s="11">
        <f>SUM(C$21:C24)</f>
        <v>0.66666666666666663</v>
      </c>
      <c r="D31" s="11">
        <f>SUM(D$21:D24)</f>
        <v>1</v>
      </c>
      <c r="E31" s="11">
        <f>SUM(E$21:E24)</f>
        <v>0.66666666666666663</v>
      </c>
      <c r="F31" s="11">
        <f>SUM(F$21:F24)</f>
        <v>1</v>
      </c>
    </row>
    <row r="32" spans="1:7" x14ac:dyDescent="0.55000000000000004">
      <c r="A32" s="11"/>
      <c r="B32" s="11">
        <f>B25</f>
        <v>5</v>
      </c>
      <c r="C32" s="11">
        <f>SUM(C$21:C25)</f>
        <v>1</v>
      </c>
      <c r="D32" s="11">
        <f>SUM(D$21:D25)</f>
        <v>1</v>
      </c>
      <c r="E32" s="11">
        <f>SUM(E$21:E25)</f>
        <v>1</v>
      </c>
      <c r="F32" s="11">
        <f>SUM(F$21:F25)</f>
        <v>1</v>
      </c>
    </row>
    <row r="33" spans="1:6" x14ac:dyDescent="0.55000000000000004">
      <c r="A33" s="11"/>
      <c r="B33" s="11"/>
      <c r="C33" s="11"/>
      <c r="D33" s="11"/>
      <c r="E33" s="11"/>
      <c r="F33" s="11"/>
    </row>
    <row r="34" spans="1:6" x14ac:dyDescent="0.55000000000000004">
      <c r="A34" s="11"/>
      <c r="B34" s="11" t="s">
        <v>23</v>
      </c>
      <c r="C34" s="11"/>
      <c r="D34" s="11"/>
      <c r="E34" s="11"/>
      <c r="F34" s="11"/>
    </row>
    <row r="35" spans="1:6" x14ac:dyDescent="0.55000000000000004">
      <c r="A35" s="11" t="s">
        <v>19</v>
      </c>
      <c r="B35" s="12">
        <v>0.1</v>
      </c>
      <c r="C35" s="11" t="str">
        <f>IF(C21&gt;$B35,"TRUE","FALSE")</f>
        <v>FALSE</v>
      </c>
      <c r="D35" s="11" t="str">
        <f t="shared" ref="D35:F35" si="6">IF(D21&gt;$B35,"TRUE","FALSE")</f>
        <v>FALSE</v>
      </c>
      <c r="E35" s="11" t="str">
        <f t="shared" si="6"/>
        <v>FALSE</v>
      </c>
      <c r="F35" s="11" t="str">
        <f t="shared" si="6"/>
        <v>FALSE</v>
      </c>
    </row>
    <row r="36" spans="1:6" x14ac:dyDescent="0.55000000000000004">
      <c r="A36" s="11" t="s">
        <v>22</v>
      </c>
      <c r="B36" s="12">
        <v>0.1</v>
      </c>
      <c r="C36" s="11" t="str">
        <f>IF(C29&gt;$B36,"TRUE","FALSE")</f>
        <v>FALSE</v>
      </c>
      <c r="D36" s="11" t="str">
        <f t="shared" ref="D36:F36" si="7">IF(D29&gt;$B36,"TRUE","FALSE")</f>
        <v>FALSE</v>
      </c>
      <c r="E36" s="11" t="str">
        <f t="shared" si="7"/>
        <v>TRUE</v>
      </c>
      <c r="F36" s="11" t="str">
        <f t="shared" si="7"/>
        <v>FALSE</v>
      </c>
    </row>
    <row r="37" spans="1:6" x14ac:dyDescent="0.55000000000000004">
      <c r="A37" s="11" t="s">
        <v>22</v>
      </c>
      <c r="B37" s="12">
        <v>0.3</v>
      </c>
      <c r="C37" s="11" t="str">
        <f>IF(C29&gt;$B37,"TRUE","FALSE")</f>
        <v>FALSE</v>
      </c>
      <c r="D37" s="11" t="str">
        <f t="shared" ref="D37:F37" si="8">IF(D29&gt;$B37,"TRUE","FALSE")</f>
        <v>FALSE</v>
      </c>
      <c r="E37" s="11" t="str">
        <f t="shared" si="8"/>
        <v>TRUE</v>
      </c>
      <c r="F37" s="11" t="str">
        <f t="shared" si="8"/>
        <v>FALSE</v>
      </c>
    </row>
    <row r="38" spans="1:6" x14ac:dyDescent="0.55000000000000004">
      <c r="A38" s="11" t="s">
        <v>26</v>
      </c>
      <c r="B38" s="12">
        <v>0.7</v>
      </c>
      <c r="C38" s="11" t="str">
        <f t="shared" ref="C38:F38" si="9">IF(1-C30&gt;$B38,"TRUE","FALSE")</f>
        <v>FALSE</v>
      </c>
      <c r="D38" s="11" t="str">
        <f t="shared" si="9"/>
        <v>TRUE</v>
      </c>
      <c r="E38" s="11" t="str">
        <f t="shared" si="9"/>
        <v>FALSE</v>
      </c>
      <c r="F38" s="11" t="str">
        <f t="shared" si="9"/>
        <v>FALSE</v>
      </c>
    </row>
    <row r="39" spans="1:6" x14ac:dyDescent="0.55000000000000004">
      <c r="A39" s="11" t="s">
        <v>20</v>
      </c>
      <c r="B39" s="12">
        <v>0.9</v>
      </c>
      <c r="C39" s="11" t="str">
        <f>IF(C25&gt;$B39,"TRUE","FALSE")</f>
        <v>FALSE</v>
      </c>
      <c r="D39" s="11" t="str">
        <f t="shared" ref="D39:F39" si="10">IF(D25&gt;$B39,"TRUE","FALSE")</f>
        <v>FALSE</v>
      </c>
      <c r="E39" s="11" t="str">
        <f t="shared" si="10"/>
        <v>FALSE</v>
      </c>
      <c r="F39" s="11" t="str">
        <f t="shared" si="10"/>
        <v>FALSE</v>
      </c>
    </row>
    <row r="40" spans="1:6" x14ac:dyDescent="0.55000000000000004">
      <c r="A40" s="11"/>
      <c r="B40" s="11"/>
      <c r="C40" s="11"/>
      <c r="D40" s="11"/>
      <c r="E40" s="11"/>
      <c r="F4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2021-08-05T15:05:48Z</dcterms:modified>
</cp:coreProperties>
</file>