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17DDCB4B-BF6F-451E-847E-9A89CE42E58C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I49" i="5"/>
  <c r="C50" i="5"/>
  <c r="D50" i="5"/>
  <c r="E50" i="5"/>
  <c r="F50" i="5"/>
  <c r="G50" i="5"/>
  <c r="H50" i="5"/>
  <c r="I50" i="5"/>
  <c r="C51" i="5"/>
  <c r="D51" i="5"/>
  <c r="E51" i="5"/>
  <c r="F51" i="5"/>
  <c r="G51" i="5"/>
  <c r="H51" i="5"/>
  <c r="I51" i="5"/>
  <c r="C52" i="5"/>
  <c r="D52" i="5"/>
  <c r="E52" i="5"/>
  <c r="F52" i="5"/>
  <c r="G52" i="5"/>
  <c r="H52" i="5"/>
  <c r="I52" i="5"/>
  <c r="C53" i="5"/>
  <c r="D53" i="5"/>
  <c r="E53" i="5"/>
  <c r="F53" i="5"/>
  <c r="G53" i="5"/>
  <c r="H53" i="5"/>
  <c r="I53" i="5"/>
  <c r="C54" i="5"/>
  <c r="D54" i="5"/>
  <c r="E54" i="5"/>
  <c r="F54" i="5"/>
  <c r="G54" i="5"/>
  <c r="H54" i="5"/>
  <c r="I54" i="5"/>
  <c r="C55" i="5"/>
  <c r="D55" i="5"/>
  <c r="E55" i="5"/>
  <c r="F55" i="5"/>
  <c r="G55" i="5"/>
  <c r="H55" i="5"/>
  <c r="I55" i="5"/>
  <c r="C56" i="5"/>
  <c r="D56" i="5"/>
  <c r="E56" i="5"/>
  <c r="F56" i="5"/>
  <c r="G56" i="5"/>
  <c r="H56" i="5"/>
  <c r="I56" i="5"/>
  <c r="C57" i="5"/>
  <c r="D57" i="5"/>
  <c r="E57" i="5"/>
  <c r="F57" i="5"/>
  <c r="G57" i="5"/>
  <c r="H57" i="5"/>
  <c r="I57" i="5"/>
  <c r="C58" i="5"/>
  <c r="D58" i="5"/>
  <c r="E58" i="5"/>
  <c r="F58" i="5"/>
  <c r="G58" i="5"/>
  <c r="H58" i="5"/>
  <c r="I58" i="5"/>
  <c r="C59" i="5"/>
  <c r="D59" i="5"/>
  <c r="E59" i="5"/>
  <c r="F59" i="5"/>
  <c r="G59" i="5"/>
  <c r="H59" i="5"/>
  <c r="I59" i="5"/>
  <c r="C60" i="5"/>
  <c r="D60" i="5"/>
  <c r="E60" i="5"/>
  <c r="F60" i="5"/>
  <c r="G60" i="5"/>
  <c r="H60" i="5"/>
  <c r="I60" i="5"/>
  <c r="C61" i="5"/>
  <c r="D61" i="5"/>
  <c r="E61" i="5"/>
  <c r="F61" i="5"/>
  <c r="G61" i="5"/>
  <c r="H61" i="5"/>
  <c r="I61" i="5"/>
  <c r="C62" i="5"/>
  <c r="D62" i="5"/>
  <c r="E62" i="5"/>
  <c r="F62" i="5"/>
  <c r="G62" i="5"/>
  <c r="H62" i="5"/>
  <c r="I62" i="5"/>
  <c r="C63" i="5"/>
  <c r="D63" i="5"/>
  <c r="E63" i="5"/>
  <c r="F63" i="5"/>
  <c r="G63" i="5"/>
  <c r="H63" i="5"/>
  <c r="I63" i="5"/>
  <c r="C64" i="5"/>
  <c r="D64" i="5"/>
  <c r="E64" i="5"/>
  <c r="F64" i="5"/>
  <c r="G64" i="5"/>
  <c r="H64" i="5"/>
  <c r="I64" i="5"/>
  <c r="C65" i="5"/>
  <c r="D65" i="5"/>
  <c r="E65" i="5"/>
  <c r="F65" i="5"/>
  <c r="G65" i="5"/>
  <c r="H65" i="5"/>
  <c r="I65" i="5"/>
  <c r="C66" i="5"/>
  <c r="D66" i="5"/>
  <c r="E66" i="5"/>
  <c r="F66" i="5"/>
  <c r="G66" i="5"/>
  <c r="H66" i="5"/>
  <c r="I66" i="5"/>
  <c r="C67" i="5"/>
  <c r="D67" i="5"/>
  <c r="E67" i="5"/>
  <c r="F67" i="5"/>
  <c r="G67" i="5"/>
  <c r="H67" i="5"/>
  <c r="I67" i="5"/>
  <c r="C68" i="5"/>
  <c r="D68" i="5"/>
  <c r="E68" i="5"/>
  <c r="F68" i="5"/>
  <c r="G68" i="5"/>
  <c r="H68" i="5"/>
  <c r="I68" i="5"/>
  <c r="C69" i="5"/>
  <c r="D69" i="5"/>
  <c r="E69" i="5"/>
  <c r="F69" i="5"/>
  <c r="G69" i="5"/>
  <c r="H69" i="5"/>
  <c r="I69" i="5"/>
  <c r="C70" i="5"/>
  <c r="D70" i="5"/>
  <c r="E70" i="5"/>
  <c r="F70" i="5"/>
  <c r="G70" i="5"/>
  <c r="H70" i="5"/>
  <c r="I70" i="5"/>
  <c r="C71" i="5"/>
  <c r="D71" i="5"/>
  <c r="E71" i="5"/>
  <c r="F71" i="5"/>
  <c r="G71" i="5"/>
  <c r="H71" i="5"/>
  <c r="I71" i="5"/>
  <c r="C72" i="5"/>
  <c r="D72" i="5"/>
  <c r="E72" i="5"/>
  <c r="F72" i="5"/>
  <c r="G72" i="5"/>
  <c r="H72" i="5"/>
  <c r="I72" i="5"/>
  <c r="C73" i="5"/>
  <c r="D73" i="5"/>
  <c r="E73" i="5"/>
  <c r="F73" i="5"/>
  <c r="G73" i="5"/>
  <c r="H73" i="5"/>
  <c r="I73" i="5"/>
  <c r="C74" i="5"/>
  <c r="D74" i="5"/>
  <c r="E74" i="5"/>
  <c r="F74" i="5"/>
  <c r="G74" i="5"/>
  <c r="H74" i="5"/>
  <c r="I74" i="5"/>
  <c r="C75" i="5"/>
  <c r="D75" i="5"/>
  <c r="E75" i="5"/>
  <c r="F75" i="5"/>
  <c r="G75" i="5"/>
  <c r="H75" i="5"/>
  <c r="I75" i="5"/>
  <c r="C76" i="5"/>
  <c r="D76" i="5"/>
  <c r="E76" i="5"/>
  <c r="F76" i="5"/>
  <c r="G76" i="5"/>
  <c r="H76" i="5"/>
  <c r="I76" i="5"/>
  <c r="C77" i="5"/>
  <c r="D77" i="5"/>
  <c r="E77" i="5"/>
  <c r="F77" i="5"/>
  <c r="G77" i="5"/>
  <c r="H77" i="5"/>
  <c r="I77" i="5"/>
  <c r="C78" i="5"/>
  <c r="D78" i="5"/>
  <c r="E78" i="5"/>
  <c r="F78" i="5"/>
  <c r="G78" i="5"/>
  <c r="H78" i="5"/>
  <c r="I78" i="5"/>
  <c r="C79" i="5"/>
  <c r="D79" i="5"/>
  <c r="E79" i="5"/>
  <c r="F79" i="5"/>
  <c r="G79" i="5"/>
  <c r="H79" i="5"/>
  <c r="I79" i="5"/>
  <c r="C80" i="5"/>
  <c r="D80" i="5"/>
  <c r="E80" i="5"/>
  <c r="F80" i="5"/>
  <c r="G80" i="5"/>
  <c r="H80" i="5"/>
  <c r="I80" i="5"/>
  <c r="C81" i="5"/>
  <c r="D81" i="5"/>
  <c r="E81" i="5"/>
  <c r="F81" i="5"/>
  <c r="G81" i="5"/>
  <c r="H81" i="5"/>
  <c r="I81" i="5"/>
  <c r="C46" i="5"/>
  <c r="D46" i="5"/>
  <c r="E46" i="5"/>
  <c r="F46" i="5"/>
  <c r="G46" i="5"/>
  <c r="H46" i="5"/>
  <c r="I46" i="5"/>
  <c r="C47" i="5"/>
  <c r="D47" i="5"/>
  <c r="E47" i="5"/>
  <c r="F47" i="5"/>
  <c r="G47" i="5"/>
  <c r="H47" i="5"/>
  <c r="I47" i="5"/>
  <c r="C48" i="5"/>
  <c r="D48" i="5"/>
  <c r="E48" i="5"/>
  <c r="F48" i="5"/>
  <c r="G48" i="5"/>
  <c r="H48" i="5"/>
  <c r="I48" i="5"/>
  <c r="C43" i="5"/>
  <c r="D43" i="5"/>
  <c r="E43" i="5"/>
  <c r="F43" i="5"/>
  <c r="G43" i="5"/>
  <c r="H43" i="5"/>
  <c r="I43" i="5"/>
  <c r="C44" i="5"/>
  <c r="D44" i="5"/>
  <c r="E44" i="5"/>
  <c r="F44" i="5"/>
  <c r="G44" i="5"/>
  <c r="H44" i="5"/>
  <c r="I44" i="5"/>
  <c r="C45" i="5"/>
  <c r="D45" i="5"/>
  <c r="E45" i="5"/>
  <c r="F45" i="5"/>
  <c r="G45" i="5"/>
  <c r="H45" i="5"/>
  <c r="I45" i="5"/>
  <c r="D42" i="5"/>
  <c r="E42" i="5"/>
  <c r="F42" i="5"/>
  <c r="G42" i="5"/>
  <c r="H42" i="5"/>
  <c r="I42" i="5"/>
  <c r="C42" i="5"/>
  <c r="E14" i="5" l="1"/>
  <c r="G14" i="5"/>
  <c r="D14" i="5"/>
  <c r="I14" i="5"/>
  <c r="F16" i="5"/>
  <c r="C15" i="5"/>
  <c r="H14" i="5"/>
  <c r="C16" i="5"/>
  <c r="H15" i="5"/>
  <c r="F15" i="5"/>
  <c r="F17" i="5"/>
  <c r="D15" i="5"/>
  <c r="G16" i="5"/>
  <c r="E13" i="5"/>
  <c r="E17" i="5"/>
  <c r="G15" i="5"/>
  <c r="C13" i="5"/>
  <c r="H13" i="5"/>
  <c r="H17" i="5"/>
  <c r="D17" i="5"/>
  <c r="I16" i="5"/>
  <c r="E16" i="5"/>
  <c r="G13" i="5"/>
  <c r="G17" i="5"/>
  <c r="C17" i="5"/>
  <c r="H16" i="5"/>
  <c r="D16" i="5"/>
  <c r="I15" i="5"/>
  <c r="E15" i="5"/>
  <c r="F14" i="5"/>
  <c r="I13" i="5"/>
  <c r="I17" i="5"/>
  <c r="D13" i="5"/>
  <c r="C14" i="5"/>
  <c r="F13" i="5"/>
  <c r="D4" i="5"/>
  <c r="E4" i="5"/>
  <c r="F4" i="5"/>
  <c r="G4" i="5"/>
  <c r="H4" i="5"/>
  <c r="I4" i="5"/>
  <c r="C4" i="5"/>
  <c r="D3" i="5"/>
  <c r="E3" i="5"/>
  <c r="F3" i="5"/>
  <c r="G3" i="5"/>
  <c r="H3" i="5"/>
  <c r="I3" i="5"/>
  <c r="C3" i="5"/>
  <c r="D2" i="5"/>
  <c r="E2" i="5"/>
  <c r="F2" i="5"/>
  <c r="G2" i="5"/>
  <c r="H2" i="5"/>
  <c r="I2" i="5"/>
  <c r="C2" i="5"/>
  <c r="I18" i="5" l="1"/>
  <c r="I23" i="5" s="1"/>
  <c r="I21" i="5" l="1"/>
  <c r="I29" i="5" s="1"/>
  <c r="I37" i="5" s="1"/>
  <c r="I7" i="5" s="1"/>
  <c r="I22" i="5"/>
  <c r="I24" i="5"/>
  <c r="I25" i="5"/>
  <c r="I39" i="5" s="1"/>
  <c r="I9" i="5" s="1"/>
  <c r="B10" i="5"/>
  <c r="B9" i="5"/>
  <c r="B8" i="5"/>
  <c r="B7" i="5"/>
  <c r="I35" i="5" l="1"/>
  <c r="I31" i="5"/>
  <c r="I28" i="5"/>
  <c r="I30" i="5"/>
  <c r="I38" i="5" s="1"/>
  <c r="I10" i="5" s="1"/>
  <c r="I32" i="5"/>
  <c r="I36" i="5"/>
  <c r="I8" i="5" s="1"/>
  <c r="B25" i="5"/>
  <c r="B32" i="5" s="1"/>
  <c r="B24" i="5"/>
  <c r="B31" i="5" s="1"/>
  <c r="B23" i="5"/>
  <c r="B30" i="5" s="1"/>
  <c r="B22" i="5"/>
  <c r="B29" i="5" s="1"/>
  <c r="B21" i="5"/>
  <c r="B28" i="5" s="1"/>
  <c r="F18" i="5" l="1"/>
  <c r="F25" i="5" s="1"/>
  <c r="F39" i="5" s="1"/>
  <c r="F9" i="5" s="1"/>
  <c r="C18" i="5"/>
  <c r="C22" i="5" s="1"/>
  <c r="G18" i="5"/>
  <c r="G23" i="5" s="1"/>
  <c r="E18" i="5"/>
  <c r="E23" i="5" s="1"/>
  <c r="D18" i="5"/>
  <c r="D23" i="5" s="1"/>
  <c r="H18" i="5"/>
  <c r="H23" i="5" s="1"/>
  <c r="G24" i="5" l="1"/>
  <c r="G25" i="5"/>
  <c r="G39" i="5" s="1"/>
  <c r="G9" i="5" s="1"/>
  <c r="F23" i="5"/>
  <c r="F24" i="5"/>
  <c r="G21" i="5"/>
  <c r="G22" i="5"/>
  <c r="F22" i="5"/>
  <c r="F21" i="5"/>
  <c r="E22" i="5"/>
  <c r="C25" i="5"/>
  <c r="C39" i="5" s="1"/>
  <c r="C9" i="5" s="1"/>
  <c r="H22" i="5"/>
  <c r="C24" i="5"/>
  <c r="H24" i="5"/>
  <c r="C23" i="5"/>
  <c r="C21" i="5"/>
  <c r="H21" i="5"/>
  <c r="E24" i="5"/>
  <c r="E21" i="5"/>
  <c r="D22" i="5"/>
  <c r="D24" i="5"/>
  <c r="E25" i="5"/>
  <c r="E39" i="5" s="1"/>
  <c r="E9" i="5" s="1"/>
  <c r="D21" i="5"/>
  <c r="H25" i="5"/>
  <c r="H39" i="5" s="1"/>
  <c r="H9" i="5" s="1"/>
  <c r="D25" i="5"/>
  <c r="D39" i="5" s="1"/>
  <c r="D9" i="5" s="1"/>
  <c r="G35" i="5" l="1"/>
  <c r="G30" i="5"/>
  <c r="G38" i="5" s="1"/>
  <c r="G10" i="5" s="1"/>
  <c r="G32" i="5"/>
  <c r="G28" i="5"/>
  <c r="G29" i="5"/>
  <c r="G31" i="5"/>
  <c r="H29" i="5"/>
  <c r="H31" i="5"/>
  <c r="H35" i="5"/>
  <c r="H30" i="5"/>
  <c r="H38" i="5" s="1"/>
  <c r="H10" i="5" s="1"/>
  <c r="H32" i="5"/>
  <c r="H28" i="5"/>
  <c r="F30" i="5"/>
  <c r="F38" i="5" s="1"/>
  <c r="F10" i="5" s="1"/>
  <c r="F32" i="5"/>
  <c r="F28" i="5"/>
  <c r="F29" i="5"/>
  <c r="F31" i="5"/>
  <c r="F35" i="5"/>
  <c r="C28" i="5"/>
  <c r="C30" i="5"/>
  <c r="C32" i="5"/>
  <c r="C35" i="5"/>
  <c r="C29" i="5"/>
  <c r="C31" i="5"/>
  <c r="D29" i="5"/>
  <c r="D31" i="5"/>
  <c r="D35" i="5"/>
  <c r="D30" i="5"/>
  <c r="D38" i="5" s="1"/>
  <c r="D10" i="5" s="1"/>
  <c r="D32" i="5"/>
  <c r="D28" i="5"/>
  <c r="E28" i="5"/>
  <c r="E29" i="5"/>
  <c r="E31" i="5"/>
  <c r="E35" i="5"/>
  <c r="E30" i="5"/>
  <c r="E38" i="5" s="1"/>
  <c r="E10" i="5" s="1"/>
  <c r="E32" i="5"/>
  <c r="D37" i="5" l="1"/>
  <c r="D7" i="5" s="1"/>
  <c r="D36" i="5"/>
  <c r="D8" i="5" s="1"/>
  <c r="C38" i="5"/>
  <c r="C10" i="5" s="1"/>
  <c r="F36" i="5"/>
  <c r="F8" i="5" s="1"/>
  <c r="F37" i="5"/>
  <c r="F7" i="5" s="1"/>
  <c r="G36" i="5"/>
  <c r="G8" i="5" s="1"/>
  <c r="G37" i="5"/>
  <c r="G7" i="5" s="1"/>
  <c r="E37" i="5"/>
  <c r="E7" i="5" s="1"/>
  <c r="E36" i="5"/>
  <c r="E8" i="5" s="1"/>
  <c r="C37" i="5"/>
  <c r="C7" i="5" s="1"/>
  <c r="C36" i="5"/>
  <c r="C8" i="5" s="1"/>
  <c r="H37" i="5"/>
  <c r="H7" i="5" s="1"/>
  <c r="H36" i="5"/>
  <c r="H8" i="5" s="1"/>
</calcChain>
</file>

<file path=xl/sharedStrings.xml><?xml version="1.0" encoding="utf-8"?>
<sst xmlns="http://schemas.openxmlformats.org/spreadsheetml/2006/main" count="90" uniqueCount="82">
  <si>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</si>
  <si>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</si>
  <si>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</si>
  <si>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</si>
  <si>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</si>
  <si>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</si>
  <si>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</si>
  <si>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</si>
  <si>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</si>
  <si>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</si>
  <si>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</si>
  <si>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</si>
  <si>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</si>
  <si>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</si>
  <si>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</si>
  <si>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</si>
  <si>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</si>
  <si>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</si>
  <si>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</si>
  <si>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</si>
  <si>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</si>
  <si>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</si>
  <si>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</si>
  <si>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</si>
  <si>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</si>
  <si>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</si>
  <si>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</si>
  <si>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</si>
  <si>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</si>
  <si>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green -5 &gt; </t>
  </si>
  <si>
    <t>Criterion</t>
  </si>
  <si>
    <t>repeat table and account for non-integers</t>
  </si>
  <si>
    <t>Talk is poorly organized, e.g. no clear introduction or summary of talk is presented</t>
  </si>
  <si>
    <t>Presents key elements of an oral presentation adequately, but organization could be better</t>
  </si>
  <si>
    <t>Plans and delivers an oral presentation effectively; well organized</t>
  </si>
  <si>
    <t>Presentation is inappropriately short or excessively long; omits key results during presentation</t>
  </si>
  <si>
    <t>Presentation contains excessive or insufficient detail for time allowed or level of audience</t>
  </si>
  <si>
    <t>Presentation has enough detail appropriate and technical content for the time constraint and the audience</t>
  </si>
  <si>
    <t>Major difficulties with the mechanical aspects of the presentation, e.g., no eye contact; difficult to hear or understand speaking; reads from prepared script; blocks the screen; distracting nervous habits (um, ah, clicking pointer, etc.)</t>
  </si>
  <si>
    <t>Has some minor difficulties with the mechanical aspects of the presentation, e.g., eye contact is sporadic; occasionally difficult to hear or understand speaking; Overuses prompts or loses place; occasionally blocks screen; some nervous habits</t>
  </si>
  <si>
    <t>Presents well mechanically; makes eye contact; can be easily heard; speaks comfortably with minimal prompts (notecards); does not block screen; no distracting nervous habits</t>
  </si>
  <si>
    <t>Uses poor English</t>
  </si>
  <si>
    <t>Occasionally uses an inappropriate style of English-too conversational</t>
  </si>
  <si>
    <t>Uses proper American English</t>
  </si>
  <si>
    <t>Multiple slides are unclear or incomprehensible</t>
  </si>
  <si>
    <t>Appearance not at all appropriate for the circumstances</t>
  </si>
  <si>
    <t>Appearance is too casual for the circumstances</t>
  </si>
  <si>
    <t>Professional appearance</t>
  </si>
  <si>
    <t>Does not listen carefully to questions, does not provide an appropriate answer, or is unable to answer questions about presentation material</t>
  </si>
  <si>
    <t>Sometimes misunderstands questions, does not respond appropriately to the audience, or has some trouble answering questions</t>
  </si>
  <si>
    <t>Listens carefully and responds to questions appropriately; is able to explain and interpret results for various audiences and purposes</t>
  </si>
  <si>
    <t>Presentation mechanics.</t>
  </si>
  <si>
    <t>Presentation content.</t>
  </si>
  <si>
    <t>Presentation organization and delivery.</t>
  </si>
  <si>
    <t>English usage.</t>
  </si>
  <si>
    <t>Visual aids.</t>
  </si>
  <si>
    <t>Visual aids have minor errors or are not always clearly visible</t>
  </si>
  <si>
    <t>Uses visual aids effectively</t>
  </si>
  <si>
    <t>Appearance.</t>
  </si>
  <si>
    <t>Answers questions.</t>
  </si>
  <si>
    <t>Student Name</t>
  </si>
  <si>
    <t>Student 1</t>
  </si>
  <si>
    <t>Student 2</t>
  </si>
  <si>
    <t>Student 3</t>
  </si>
  <si>
    <t>example:  Evaluation of Final Presentation;  See Lab assignment rubric, and student slides</t>
  </si>
  <si>
    <t>Student Outcome 3.  Communication (Oral)</t>
  </si>
  <si>
    <t>an ability to communicate effectively with a range of audiences</t>
  </si>
  <si>
    <t>3o.2.</t>
  </si>
  <si>
    <t>3o.3.</t>
  </si>
  <si>
    <t>3o.4.</t>
  </si>
  <si>
    <t>3o.5.</t>
  </si>
  <si>
    <t>3o.6.</t>
  </si>
  <si>
    <t>3o.7.</t>
  </si>
  <si>
    <t>3o.1.</t>
  </si>
  <si>
    <t>3o.1</t>
  </si>
  <si>
    <t>3o.2</t>
  </si>
  <si>
    <t>3o.3</t>
  </si>
  <si>
    <t>3o.4</t>
  </si>
  <si>
    <t>3o.5</t>
  </si>
  <si>
    <t>3o.6</t>
  </si>
  <si>
    <t>3o.7</t>
  </si>
  <si>
    <t>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</si>
</sst>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Fill="1" applyBorder="1"/>
    <xf numFmtId="0" fontId="3" fillId="2" borderId="0" xfId="0" applyFont="1" applyFill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0" borderId="5" xfId="0" applyFont="1" applyBorder="1"/>
    <xf numFmtId="0" fontId="0" fillId="0" borderId="0" xfId="0"/>
    <xf numFmtId="0" fontId="0" fillId="0" borderId="5" xfId="0" applyBorder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8000"/>
      <color rgb="FF0033CC"/>
      <color rgb="FFCCFF99"/>
      <color rgb="FFCCECFF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3o.1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6-4272-BE46-9738CB435CA9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3o.2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6-4272-BE46-9738CB435CA9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3o.3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76-4272-BE46-9738CB435CA9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3o.4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6-4272-BE46-9738CB435CA9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3o.5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analysis!$G$21:$G$25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6-4272-BE46-9738CB435CA9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3o.6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analysis!$H$21:$H$25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76-4272-BE46-9738CB435CA9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3o.7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analysis!$I$21:$I$25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76-4272-BE46-9738CB435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27680"/>
        <c:axId val="114843648"/>
      </c:barChart>
      <c:catAx>
        <c:axId val="11232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3648"/>
        <c:crosses val="autoZero"/>
        <c:auto val="1"/>
        <c:lblAlgn val="ctr"/>
        <c:lblOffset val="100"/>
        <c:noMultiLvlLbl val="0"/>
      </c:catAx>
      <c:valAx>
        <c:axId val="1148436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2327680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8.9148660145011785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3o.1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7-4B84-A356-B64C221A48B4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3o.2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7-4B84-A356-B64C221A48B4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3o.3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7-4B84-A356-B64C221A48B4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3o.4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7-4B84-A356-B64C221A48B4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3o.5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analysis!$G$28:$G$32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D7-4B84-A356-B64C221A48B4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3o.6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analysis!$H$28:$H$32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D7-4B84-A356-B64C221A48B4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3o.7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analysis!$I$28:$I$32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D7-4B84-A356-B64C221A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8816"/>
        <c:axId val="184100736"/>
      </c:barChart>
      <c:catAx>
        <c:axId val="18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4100736"/>
        <c:crosses val="autoZero"/>
        <c:auto val="1"/>
        <c:lblAlgn val="ctr"/>
        <c:lblOffset val="100"/>
        <c:noMultiLvlLbl val="0"/>
      </c:catAx>
      <c:valAx>
        <c:axId val="1841007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4098816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8.621908257625667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A596-F863-412C-9553-8BDAD2283153}">
  <dimension ref="B3:T5"/>
  <sheetViews>
    <sheetView tabSelected="1" workbookViewId="0">
      <selection sqref="A1:XFD1048576"/>
    </sheetView>
  </sheetViews>
  <sheetFormatPr defaultRowHeight="14.4" x14ac:dyDescent="0.55000000000000004"/>
  <cols>
    <col min="1" max="16384" width="8.83984375" style="19"/>
  </cols>
  <sheetData>
    <row r="3" spans="2:20" ht="30" x14ac:dyDescent="0.95">
      <c r="B3" s="21" t="s">
        <v>65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2:20" ht="30" x14ac:dyDescent="0.9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2:20" ht="30" x14ac:dyDescent="0.95">
      <c r="B5" s="22" t="s">
        <v>66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"/>
  <sheetViews>
    <sheetView workbookViewId="0">
      <selection activeCell="B4" sqref="B4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thickBot="1" x14ac:dyDescent="0.6">
      <c r="B2" s="23" t="s">
        <v>6</v>
      </c>
      <c r="C2" s="23" t="s">
        <v>30</v>
      </c>
      <c r="D2" s="23" t="s">
        <v>7</v>
      </c>
      <c r="E2" s="23" t="s">
        <v>8</v>
      </c>
      <c r="F2" s="23" t="s">
        <v>9</v>
      </c>
      <c r="G2" s="7" t="s">
        <v>10</v>
      </c>
    </row>
    <row r="3" spans="2:7" ht="30.3" thickBot="1" x14ac:dyDescent="0.6">
      <c r="B3" s="23"/>
      <c r="C3" s="23"/>
      <c r="D3" s="23"/>
      <c r="E3" s="23"/>
      <c r="F3" s="23"/>
      <c r="G3" s="7" t="s">
        <v>11</v>
      </c>
    </row>
    <row r="4" spans="2:7" ht="66" customHeight="1" thickBot="1" x14ac:dyDescent="0.6">
      <c r="B4" s="15" t="s">
        <v>73</v>
      </c>
      <c r="C4" s="8" t="s">
        <v>53</v>
      </c>
      <c r="D4" s="13" t="s">
        <v>32</v>
      </c>
      <c r="E4" s="13" t="s">
        <v>33</v>
      </c>
      <c r="F4" s="13" t="s">
        <v>34</v>
      </c>
      <c r="G4" s="9"/>
    </row>
    <row r="5" spans="2:7" ht="66" customHeight="1" thickBot="1" x14ac:dyDescent="0.6">
      <c r="B5" s="16" t="s">
        <v>67</v>
      </c>
      <c r="C5" s="8" t="s">
        <v>52</v>
      </c>
      <c r="D5" s="14" t="s">
        <v>35</v>
      </c>
      <c r="E5" s="14" t="s">
        <v>36</v>
      </c>
      <c r="F5" s="14" t="s">
        <v>37</v>
      </c>
      <c r="G5" s="9"/>
    </row>
    <row r="6" spans="2:7" ht="66" customHeight="1" thickBot="1" x14ac:dyDescent="0.6">
      <c r="B6" s="16" t="s">
        <v>68</v>
      </c>
      <c r="C6" s="8" t="s">
        <v>51</v>
      </c>
      <c r="D6" s="14" t="s">
        <v>38</v>
      </c>
      <c r="E6" s="14" t="s">
        <v>39</v>
      </c>
      <c r="F6" s="14" t="s">
        <v>40</v>
      </c>
      <c r="G6" s="9"/>
    </row>
    <row r="7" spans="2:7" ht="66" customHeight="1" thickBot="1" x14ac:dyDescent="0.6">
      <c r="B7" s="16" t="s">
        <v>69</v>
      </c>
      <c r="C7" s="8" t="s">
        <v>54</v>
      </c>
      <c r="D7" s="14" t="s">
        <v>41</v>
      </c>
      <c r="E7" s="14" t="s">
        <v>42</v>
      </c>
      <c r="F7" s="14" t="s">
        <v>43</v>
      </c>
      <c r="G7" s="9"/>
    </row>
    <row r="8" spans="2:7" ht="66" customHeight="1" thickBot="1" x14ac:dyDescent="0.6">
      <c r="B8" s="16" t="s">
        <v>70</v>
      </c>
      <c r="C8" s="8" t="s">
        <v>55</v>
      </c>
      <c r="D8" s="14" t="s">
        <v>44</v>
      </c>
      <c r="E8" s="14" t="s">
        <v>56</v>
      </c>
      <c r="F8" s="14" t="s">
        <v>57</v>
      </c>
      <c r="G8" s="9"/>
    </row>
    <row r="9" spans="2:7" ht="66" customHeight="1" thickBot="1" x14ac:dyDescent="0.6">
      <c r="B9" s="16" t="s">
        <v>71</v>
      </c>
      <c r="C9" s="8" t="s">
        <v>58</v>
      </c>
      <c r="D9" s="14" t="s">
        <v>45</v>
      </c>
      <c r="E9" s="14" t="s">
        <v>46</v>
      </c>
      <c r="F9" s="14" t="s">
        <v>47</v>
      </c>
      <c r="G9" s="9"/>
    </row>
    <row r="10" spans="2:7" ht="38.1" thickBot="1" x14ac:dyDescent="0.6">
      <c r="B10" s="16" t="s">
        <v>72</v>
      </c>
      <c r="C10" s="8" t="s">
        <v>59</v>
      </c>
      <c r="D10" s="14" t="s">
        <v>48</v>
      </c>
      <c r="E10" s="14" t="s">
        <v>49</v>
      </c>
      <c r="F10" s="14" t="s">
        <v>50</v>
      </c>
      <c r="G10" s="10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1"/>
  <sheetViews>
    <sheetView workbookViewId="0">
      <selection activeCell="F6" sqref="F6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9" x14ac:dyDescent="0.55000000000000004">
      <c r="B2" s="2" t="s">
        <v>13</v>
      </c>
    </row>
    <row r="4" spans="1:9" x14ac:dyDescent="0.55000000000000004">
      <c r="B4" s="2" t="s">
        <v>0</v>
      </c>
      <c r="C4" s="1" t="s">
        <v>81</v>
      </c>
    </row>
    <row r="5" spans="1:9" x14ac:dyDescent="0.55000000000000004">
      <c r="B5" s="2" t="s">
        <v>1</v>
      </c>
      <c r="C5" s="1"/>
    </row>
    <row r="6" spans="1:9" x14ac:dyDescent="0.55000000000000004">
      <c r="B6" s="2" t="s">
        <v>2</v>
      </c>
      <c r="C6" s="1"/>
    </row>
    <row r="7" spans="1:9" x14ac:dyDescent="0.55000000000000004">
      <c r="B7" s="2" t="s">
        <v>14</v>
      </c>
      <c r="C7" s="1"/>
    </row>
    <row r="8" spans="1:9" x14ac:dyDescent="0.55000000000000004">
      <c r="B8" s="2" t="s">
        <v>3</v>
      </c>
      <c r="C8" s="1"/>
    </row>
    <row r="10" spans="1:9" ht="14.7" x14ac:dyDescent="0.6">
      <c r="A10" t="s">
        <v>60</v>
      </c>
      <c r="C10" s="12" t="s">
        <v>74</v>
      </c>
      <c r="D10" s="12" t="s">
        <v>75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</row>
    <row r="11" spans="1:9" x14ac:dyDescent="0.55000000000000004">
      <c r="A11" s="19" t="s">
        <v>61</v>
      </c>
      <c r="B11" s="19"/>
      <c r="C11" s="17">
        <v>4</v>
      </c>
      <c r="D11" s="17">
        <v>4</v>
      </c>
      <c r="E11" s="17">
        <v>2</v>
      </c>
      <c r="F11" s="17">
        <v>4</v>
      </c>
      <c r="G11" s="17">
        <v>4</v>
      </c>
      <c r="H11" s="17">
        <v>4</v>
      </c>
      <c r="I11" s="17">
        <v>4</v>
      </c>
    </row>
    <row r="12" spans="1:9" x14ac:dyDescent="0.55000000000000004">
      <c r="A12" s="19" t="s">
        <v>62</v>
      </c>
      <c r="B12" s="19"/>
      <c r="C12" s="17">
        <v>3</v>
      </c>
      <c r="D12" s="17">
        <v>4</v>
      </c>
      <c r="E12" s="17">
        <v>3</v>
      </c>
      <c r="F12" s="17">
        <v>3</v>
      </c>
      <c r="G12" s="17">
        <v>5</v>
      </c>
      <c r="H12" s="17">
        <v>5</v>
      </c>
      <c r="I12" s="17">
        <v>5</v>
      </c>
    </row>
    <row r="13" spans="1:9" x14ac:dyDescent="0.55000000000000004">
      <c r="A13" s="19" t="s">
        <v>63</v>
      </c>
      <c r="B13" s="19"/>
      <c r="C13" s="17">
        <v>5</v>
      </c>
      <c r="D13" s="17">
        <v>4</v>
      </c>
      <c r="E13" s="17">
        <v>5</v>
      </c>
      <c r="F13" s="17">
        <v>4</v>
      </c>
      <c r="G13" s="17">
        <v>5</v>
      </c>
      <c r="H13" s="17">
        <v>5</v>
      </c>
      <c r="I13" s="17">
        <v>5</v>
      </c>
    </row>
    <row r="14" spans="1:9" x14ac:dyDescent="0.55000000000000004">
      <c r="A14" s="19"/>
      <c r="C14" s="17"/>
      <c r="D14" s="17"/>
      <c r="E14" s="17"/>
      <c r="F14" s="17"/>
      <c r="G14" s="17"/>
      <c r="H14" s="17"/>
      <c r="I14" s="17"/>
    </row>
    <row r="15" spans="1:9" x14ac:dyDescent="0.55000000000000004">
      <c r="A15" s="19"/>
      <c r="C15" s="17"/>
      <c r="D15" s="17"/>
      <c r="E15" s="17"/>
      <c r="F15" s="17"/>
      <c r="G15" s="17"/>
      <c r="H15" s="17"/>
      <c r="I15" s="17"/>
    </row>
    <row r="16" spans="1:9" x14ac:dyDescent="0.55000000000000004">
      <c r="A16" s="19"/>
      <c r="C16" s="17"/>
      <c r="D16" s="17"/>
      <c r="E16" s="17"/>
      <c r="F16" s="17"/>
      <c r="G16" s="17"/>
      <c r="H16" s="17"/>
      <c r="I16" s="17"/>
    </row>
    <row r="17" spans="1:9" x14ac:dyDescent="0.55000000000000004">
      <c r="A17" s="19"/>
      <c r="C17" s="17"/>
      <c r="D17" s="17"/>
      <c r="E17" s="17"/>
      <c r="F17" s="17"/>
      <c r="G17" s="17"/>
      <c r="H17" s="17"/>
      <c r="I17" s="17"/>
    </row>
    <row r="18" spans="1:9" x14ac:dyDescent="0.55000000000000004">
      <c r="A18" s="19"/>
      <c r="C18" s="17"/>
      <c r="D18" s="17"/>
      <c r="E18" s="17"/>
      <c r="F18" s="17"/>
      <c r="G18" s="17"/>
      <c r="H18" s="17"/>
      <c r="I18" s="17"/>
    </row>
    <row r="19" spans="1:9" x14ac:dyDescent="0.55000000000000004">
      <c r="A19" s="19"/>
      <c r="C19" s="17"/>
      <c r="D19" s="17"/>
      <c r="E19" s="17"/>
      <c r="F19" s="17"/>
      <c r="G19" s="17"/>
      <c r="H19" s="17"/>
      <c r="I19" s="17"/>
    </row>
    <row r="20" spans="1:9" x14ac:dyDescent="0.55000000000000004">
      <c r="A20" s="19"/>
      <c r="C20" s="17"/>
      <c r="D20" s="17"/>
      <c r="E20" s="17"/>
      <c r="F20" s="17"/>
      <c r="G20" s="17"/>
      <c r="H20" s="17"/>
      <c r="I20" s="17"/>
    </row>
    <row r="21" spans="1:9" x14ac:dyDescent="0.55000000000000004">
      <c r="A21" s="19"/>
      <c r="C21" s="17"/>
      <c r="D21" s="17"/>
      <c r="E21" s="17"/>
      <c r="F21" s="17"/>
      <c r="G21" s="17"/>
      <c r="H21" s="17"/>
      <c r="I21" s="17"/>
    </row>
    <row r="22" spans="1:9" x14ac:dyDescent="0.55000000000000004">
      <c r="A22" s="19"/>
      <c r="C22" s="17"/>
      <c r="D22" s="17"/>
      <c r="E22" s="17"/>
      <c r="F22" s="17"/>
      <c r="G22" s="17"/>
      <c r="H22" s="17"/>
      <c r="I22" s="17"/>
    </row>
    <row r="23" spans="1:9" x14ac:dyDescent="0.55000000000000004">
      <c r="A23" s="19"/>
      <c r="C23" s="17"/>
      <c r="D23" s="17"/>
      <c r="E23" s="17"/>
      <c r="F23" s="17"/>
      <c r="G23" s="17"/>
      <c r="H23" s="17"/>
      <c r="I23" s="17"/>
    </row>
    <row r="24" spans="1:9" x14ac:dyDescent="0.55000000000000004">
      <c r="A24" s="19"/>
      <c r="C24" s="17"/>
      <c r="D24" s="17"/>
      <c r="E24" s="17"/>
      <c r="F24" s="17"/>
      <c r="G24" s="17"/>
      <c r="H24" s="17"/>
      <c r="I24" s="17"/>
    </row>
    <row r="25" spans="1:9" x14ac:dyDescent="0.55000000000000004">
      <c r="A25" s="19"/>
      <c r="C25" s="17"/>
      <c r="D25" s="17"/>
      <c r="E25" s="17"/>
      <c r="F25" s="17"/>
      <c r="G25" s="17"/>
      <c r="H25" s="17"/>
      <c r="I25" s="17"/>
    </row>
    <row r="26" spans="1:9" x14ac:dyDescent="0.55000000000000004">
      <c r="A26" s="19"/>
      <c r="C26" s="17"/>
      <c r="D26" s="17"/>
      <c r="E26" s="17"/>
      <c r="F26" s="17"/>
      <c r="G26" s="17"/>
      <c r="H26" s="17"/>
      <c r="I26" s="17"/>
    </row>
    <row r="27" spans="1:9" x14ac:dyDescent="0.55000000000000004">
      <c r="A27" s="19"/>
      <c r="C27" s="17"/>
      <c r="D27" s="17"/>
      <c r="E27" s="17"/>
      <c r="F27" s="17"/>
      <c r="G27" s="17"/>
      <c r="H27" s="17"/>
      <c r="I27" s="17"/>
    </row>
    <row r="28" spans="1:9" x14ac:dyDescent="0.55000000000000004">
      <c r="A28" s="19"/>
      <c r="C28" s="17"/>
      <c r="D28" s="17"/>
      <c r="E28" s="17"/>
      <c r="F28" s="17"/>
      <c r="G28" s="17"/>
      <c r="H28" s="17"/>
      <c r="I28" s="17"/>
    </row>
    <row r="29" spans="1:9" x14ac:dyDescent="0.55000000000000004">
      <c r="A29" s="19"/>
      <c r="C29" s="17"/>
      <c r="D29" s="17"/>
      <c r="E29" s="17"/>
      <c r="F29" s="17"/>
      <c r="G29" s="17"/>
      <c r="H29" s="17"/>
      <c r="I29" s="17"/>
    </row>
    <row r="30" spans="1:9" x14ac:dyDescent="0.55000000000000004">
      <c r="A30" s="19"/>
      <c r="C30" s="17"/>
      <c r="D30" s="17"/>
      <c r="E30" s="17"/>
      <c r="F30" s="17"/>
      <c r="G30" s="17"/>
      <c r="H30" s="17"/>
      <c r="I30" s="17"/>
    </row>
    <row r="31" spans="1:9" x14ac:dyDescent="0.55000000000000004">
      <c r="A31" s="19"/>
      <c r="C31" s="17"/>
      <c r="D31" s="17"/>
      <c r="E31" s="17"/>
      <c r="F31" s="17"/>
      <c r="G31" s="17"/>
      <c r="H31" s="17"/>
      <c r="I31" s="17"/>
    </row>
    <row r="32" spans="1:9" x14ac:dyDescent="0.55000000000000004">
      <c r="A32" s="19"/>
      <c r="C32" s="17"/>
      <c r="D32" s="17"/>
      <c r="E32" s="17"/>
      <c r="F32" s="17"/>
      <c r="G32" s="17"/>
      <c r="H32" s="17"/>
      <c r="I32" s="17"/>
    </row>
    <row r="33" spans="1:9" x14ac:dyDescent="0.55000000000000004">
      <c r="A33" s="19"/>
      <c r="C33" s="17"/>
      <c r="D33" s="17"/>
      <c r="E33" s="17"/>
      <c r="F33" s="17"/>
      <c r="G33" s="17"/>
      <c r="H33" s="17"/>
      <c r="I33" s="17"/>
    </row>
    <row r="34" spans="1:9" x14ac:dyDescent="0.55000000000000004">
      <c r="A34" s="19"/>
      <c r="C34" s="17"/>
      <c r="D34" s="17"/>
      <c r="E34" s="17"/>
      <c r="F34" s="17"/>
      <c r="G34" s="17"/>
      <c r="H34" s="17"/>
      <c r="I34" s="17"/>
    </row>
    <row r="35" spans="1:9" x14ac:dyDescent="0.55000000000000004">
      <c r="C35" s="17"/>
      <c r="D35" s="17"/>
      <c r="E35" s="17"/>
      <c r="F35" s="17"/>
      <c r="G35" s="17"/>
      <c r="H35" s="17"/>
      <c r="I35" s="17"/>
    </row>
    <row r="36" spans="1:9" x14ac:dyDescent="0.55000000000000004">
      <c r="C36" s="17"/>
      <c r="D36" s="17"/>
      <c r="E36" s="17"/>
      <c r="F36" s="17"/>
      <c r="G36" s="17"/>
      <c r="H36" s="17"/>
      <c r="I36" s="17"/>
    </row>
    <row r="37" spans="1:9" x14ac:dyDescent="0.55000000000000004">
      <c r="C37" s="17"/>
      <c r="D37" s="17"/>
      <c r="E37" s="17"/>
      <c r="F37" s="17"/>
      <c r="G37" s="17"/>
      <c r="H37" s="17"/>
      <c r="I37" s="17"/>
    </row>
    <row r="38" spans="1:9" x14ac:dyDescent="0.55000000000000004">
      <c r="C38" s="17"/>
      <c r="D38" s="17"/>
      <c r="E38" s="17"/>
      <c r="F38" s="17"/>
      <c r="G38" s="17"/>
      <c r="H38" s="17"/>
      <c r="I38" s="17"/>
    </row>
    <row r="39" spans="1:9" x14ac:dyDescent="0.55000000000000004">
      <c r="C39" s="17"/>
      <c r="D39" s="17"/>
      <c r="E39" s="17"/>
      <c r="F39" s="17"/>
      <c r="G39" s="17"/>
      <c r="H39" s="17"/>
      <c r="I39" s="17"/>
    </row>
    <row r="40" spans="1:9" x14ac:dyDescent="0.55000000000000004">
      <c r="C40" s="17"/>
      <c r="D40" s="17"/>
      <c r="E40" s="17"/>
      <c r="F40" s="17"/>
      <c r="G40" s="17"/>
      <c r="H40" s="17"/>
      <c r="I40" s="17"/>
    </row>
    <row r="41" spans="1:9" x14ac:dyDescent="0.55000000000000004">
      <c r="C41" s="17"/>
      <c r="D41" s="17"/>
      <c r="E41" s="17"/>
      <c r="F41" s="17"/>
      <c r="G41" s="17"/>
      <c r="H41" s="17"/>
      <c r="I41" s="17"/>
    </row>
    <row r="42" spans="1:9" x14ac:dyDescent="0.55000000000000004">
      <c r="C42" s="17"/>
      <c r="D42" s="17"/>
      <c r="E42" s="17"/>
      <c r="F42" s="17"/>
      <c r="G42" s="17"/>
      <c r="H42" s="17"/>
      <c r="I42" s="17"/>
    </row>
    <row r="43" spans="1:9" x14ac:dyDescent="0.55000000000000004">
      <c r="C43" s="17"/>
      <c r="D43" s="17"/>
      <c r="E43" s="17"/>
      <c r="F43" s="17"/>
      <c r="G43" s="17"/>
      <c r="H43" s="17"/>
      <c r="I43" s="17"/>
    </row>
    <row r="44" spans="1:9" x14ac:dyDescent="0.55000000000000004">
      <c r="C44" s="17"/>
      <c r="D44" s="17"/>
      <c r="E44" s="17"/>
      <c r="F44" s="17"/>
      <c r="G44" s="17"/>
      <c r="H44" s="17"/>
      <c r="I44" s="17"/>
    </row>
    <row r="45" spans="1:9" x14ac:dyDescent="0.55000000000000004">
      <c r="C45" s="17"/>
      <c r="D45" s="17"/>
      <c r="E45" s="17"/>
      <c r="F45" s="17"/>
      <c r="G45" s="17"/>
      <c r="H45" s="17"/>
      <c r="I45" s="17"/>
    </row>
    <row r="46" spans="1:9" x14ac:dyDescent="0.55000000000000004">
      <c r="C46" s="17"/>
      <c r="D46" s="17"/>
      <c r="E46" s="17"/>
      <c r="F46" s="17"/>
      <c r="G46" s="17"/>
      <c r="H46" s="17"/>
      <c r="I46" s="17"/>
    </row>
    <row r="47" spans="1:9" x14ac:dyDescent="0.55000000000000004">
      <c r="C47" s="17"/>
      <c r="D47" s="17"/>
      <c r="E47" s="17"/>
      <c r="F47" s="17"/>
      <c r="G47" s="17"/>
      <c r="H47" s="17"/>
      <c r="I47" s="17"/>
    </row>
    <row r="48" spans="1:9" x14ac:dyDescent="0.55000000000000004">
      <c r="C48" s="17"/>
      <c r="D48" s="17"/>
      <c r="E48" s="17"/>
      <c r="F48" s="17"/>
      <c r="G48" s="17"/>
      <c r="H48" s="17"/>
      <c r="I48" s="17"/>
    </row>
    <row r="49" spans="3:9" x14ac:dyDescent="0.55000000000000004">
      <c r="C49" s="17"/>
      <c r="D49" s="17"/>
      <c r="E49" s="17"/>
      <c r="F49" s="17"/>
      <c r="G49" s="17"/>
      <c r="H49" s="17"/>
      <c r="I49" s="17"/>
    </row>
    <row r="50" spans="3:9" x14ac:dyDescent="0.55000000000000004">
      <c r="C50" s="17"/>
      <c r="D50" s="17"/>
      <c r="E50" s="17"/>
      <c r="F50" s="17"/>
      <c r="G50" s="17"/>
      <c r="H50" s="17"/>
      <c r="I50" s="17"/>
    </row>
    <row r="51" spans="3:9" x14ac:dyDescent="0.55000000000000004">
      <c r="C51" s="17"/>
      <c r="D51" s="17"/>
      <c r="E51" s="17"/>
      <c r="F51" s="17"/>
      <c r="G51" s="17"/>
      <c r="H51" s="17"/>
      <c r="I51" s="1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0"/>
  <sheetViews>
    <sheetView workbookViewId="0">
      <selection activeCell="B16" sqref="B16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2" t="s">
        <v>12</v>
      </c>
    </row>
    <row r="4" spans="1:2" ht="14.7" x14ac:dyDescent="0.6">
      <c r="A4" s="18" t="s">
        <v>74</v>
      </c>
      <c r="B4" s="20" t="s">
        <v>64</v>
      </c>
    </row>
    <row r="5" spans="1:2" ht="14.7" x14ac:dyDescent="0.6">
      <c r="A5" s="18" t="s">
        <v>75</v>
      </c>
      <c r="B5" s="20"/>
    </row>
    <row r="6" spans="1:2" ht="14.7" x14ac:dyDescent="0.6">
      <c r="A6" s="18" t="s">
        <v>76</v>
      </c>
      <c r="B6" s="20"/>
    </row>
    <row r="7" spans="1:2" ht="14.7" x14ac:dyDescent="0.6">
      <c r="A7" s="18" t="s">
        <v>77</v>
      </c>
      <c r="B7" s="20"/>
    </row>
    <row r="8" spans="1:2" ht="14.7" x14ac:dyDescent="0.6">
      <c r="A8" s="18" t="s">
        <v>78</v>
      </c>
      <c r="B8" s="20"/>
    </row>
    <row r="9" spans="1:2" ht="14.7" x14ac:dyDescent="0.6">
      <c r="A9" s="18" t="s">
        <v>79</v>
      </c>
      <c r="B9" s="20"/>
    </row>
    <row r="10" spans="1:2" ht="14.7" x14ac:dyDescent="0.6">
      <c r="A10" s="18" t="s">
        <v>80</v>
      </c>
      <c r="B1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1"/>
  <sheetViews>
    <sheetView workbookViewId="0">
      <selection activeCell="J1" sqref="J1:K1048576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9" x14ac:dyDescent="0.55000000000000004">
      <c r="A1" s="4" t="s">
        <v>25</v>
      </c>
      <c r="B1" s="4"/>
      <c r="C1" s="4"/>
      <c r="D1" s="4"/>
      <c r="E1" s="4"/>
      <c r="F1" s="4"/>
      <c r="G1" s="4"/>
      <c r="H1" s="4"/>
    </row>
    <row r="2" spans="1:9" x14ac:dyDescent="0.55000000000000004">
      <c r="A2" s="4"/>
      <c r="B2" s="4"/>
      <c r="C2" s="4" t="str">
        <f>scores!C10</f>
        <v>3o.1</v>
      </c>
      <c r="D2" s="4" t="str">
        <f>scores!D10</f>
        <v>3o.2</v>
      </c>
      <c r="E2" s="4" t="str">
        <f>scores!E10</f>
        <v>3o.3</v>
      </c>
      <c r="F2" s="4" t="str">
        <f>scores!F10</f>
        <v>3o.4</v>
      </c>
      <c r="G2" s="4" t="str">
        <f>scores!G10</f>
        <v>3o.5</v>
      </c>
      <c r="H2" s="4" t="str">
        <f>scores!H10</f>
        <v>3o.6</v>
      </c>
      <c r="I2" s="4" t="str">
        <f>scores!I10</f>
        <v>3o.7</v>
      </c>
    </row>
    <row r="3" spans="1:9" x14ac:dyDescent="0.55000000000000004">
      <c r="A3" s="4"/>
      <c r="B3" s="3" t="s">
        <v>4</v>
      </c>
      <c r="C3" s="6">
        <f>AVERAGE(scores!C11:C50)</f>
        <v>4</v>
      </c>
      <c r="D3" s="6">
        <f>AVERAGE(scores!D11:D50)</f>
        <v>4</v>
      </c>
      <c r="E3" s="6">
        <f>AVERAGE(scores!E11:E50)</f>
        <v>3.3333333333333335</v>
      </c>
      <c r="F3" s="6">
        <f>AVERAGE(scores!F11:F50)</f>
        <v>3.6666666666666665</v>
      </c>
      <c r="G3" s="6">
        <f>AVERAGE(scores!G11:G50)</f>
        <v>4.666666666666667</v>
      </c>
      <c r="H3" s="6">
        <f>AVERAGE(scores!H11:H50)</f>
        <v>4.666666666666667</v>
      </c>
      <c r="I3" s="6">
        <f>AVERAGE(scores!I11:I50)</f>
        <v>4.666666666666667</v>
      </c>
    </row>
    <row r="4" spans="1:9" x14ac:dyDescent="0.55000000000000004">
      <c r="A4" s="4"/>
      <c r="B4" s="3" t="s">
        <v>5</v>
      </c>
      <c r="C4" s="6">
        <f>_xlfn.STDEV.P(scores!C11:C50)</f>
        <v>0.81649658092772603</v>
      </c>
      <c r="D4" s="6">
        <f>_xlfn.STDEV.P(scores!D11:D50)</f>
        <v>0</v>
      </c>
      <c r="E4" s="6">
        <f>_xlfn.STDEV.P(scores!E11:E50)</f>
        <v>1.247219128924647</v>
      </c>
      <c r="F4" s="6">
        <f>_xlfn.STDEV.P(scores!F11:F50)</f>
        <v>0.47140452079103168</v>
      </c>
      <c r="G4" s="6">
        <f>_xlfn.STDEV.P(scores!G11:G50)</f>
        <v>0.47140452079103168</v>
      </c>
      <c r="H4" s="6">
        <f>_xlfn.STDEV.P(scores!H11:H50)</f>
        <v>0.47140452079103168</v>
      </c>
      <c r="I4" s="6">
        <f>_xlfn.STDEV.P(scores!I11:I50)</f>
        <v>0.47140452079103168</v>
      </c>
    </row>
    <row r="5" spans="1:9" x14ac:dyDescent="0.55000000000000004">
      <c r="A5" s="4"/>
      <c r="B5" s="3"/>
      <c r="C5" s="4"/>
      <c r="D5" s="4"/>
      <c r="E5" s="4"/>
      <c r="F5" s="4"/>
      <c r="G5" s="4"/>
      <c r="H5" s="4"/>
    </row>
    <row r="6" spans="1:9" x14ac:dyDescent="0.55000000000000004">
      <c r="A6" s="4"/>
      <c r="B6" s="4" t="s">
        <v>18</v>
      </c>
      <c r="C6" s="4"/>
      <c r="D6" s="4"/>
      <c r="E6" s="4"/>
      <c r="F6" s="4"/>
      <c r="G6" s="4"/>
      <c r="H6" s="4"/>
    </row>
    <row r="7" spans="1:9" x14ac:dyDescent="0.55000000000000004">
      <c r="A7" s="4" t="s">
        <v>24</v>
      </c>
      <c r="B7" s="5">
        <f>B37</f>
        <v>0.3</v>
      </c>
      <c r="C7" s="4" t="str">
        <f t="shared" ref="C7:H7" si="0">IF(C37,"RED"," ")</f>
        <v xml:space="preserve"> </v>
      </c>
      <c r="D7" s="4" t="str">
        <f t="shared" si="0"/>
        <v xml:space="preserve"> </v>
      </c>
      <c r="E7" s="4" t="str">
        <f t="shared" si="0"/>
        <v>RED</v>
      </c>
      <c r="F7" s="4" t="str">
        <f t="shared" si="0"/>
        <v xml:space="preserve"> </v>
      </c>
      <c r="G7" s="4" t="str">
        <f t="shared" si="0"/>
        <v xml:space="preserve"> </v>
      </c>
      <c r="H7" s="4" t="str">
        <f t="shared" si="0"/>
        <v xml:space="preserve"> </v>
      </c>
      <c r="I7" s="4" t="str">
        <f t="shared" ref="I7" si="1">IF(I37,"RED"," ")</f>
        <v xml:space="preserve"> </v>
      </c>
    </row>
    <row r="8" spans="1:9" x14ac:dyDescent="0.55000000000000004">
      <c r="A8" s="4" t="s">
        <v>27</v>
      </c>
      <c r="B8" s="5">
        <f>B36</f>
        <v>0.1</v>
      </c>
      <c r="C8" s="4" t="str">
        <f t="shared" ref="C8:H8" si="2">IF(C36,"YELLOW"," ")</f>
        <v xml:space="preserve"> </v>
      </c>
      <c r="D8" s="4" t="str">
        <f t="shared" si="2"/>
        <v xml:space="preserve"> </v>
      </c>
      <c r="E8" s="4" t="str">
        <f t="shared" si="2"/>
        <v>YELLOW</v>
      </c>
      <c r="F8" s="4" t="str">
        <f t="shared" si="2"/>
        <v xml:space="preserve"> </v>
      </c>
      <c r="G8" s="4" t="str">
        <f t="shared" si="2"/>
        <v xml:space="preserve"> </v>
      </c>
      <c r="H8" s="4" t="str">
        <f t="shared" si="2"/>
        <v xml:space="preserve"> </v>
      </c>
      <c r="I8" s="4" t="str">
        <f t="shared" ref="I8" si="3">IF(I36,"YELLOW"," ")</f>
        <v xml:space="preserve"> </v>
      </c>
    </row>
    <row r="9" spans="1:9" x14ac:dyDescent="0.55000000000000004">
      <c r="A9" s="4" t="s">
        <v>29</v>
      </c>
      <c r="B9" s="5">
        <f>B39</f>
        <v>0.9</v>
      </c>
      <c r="C9" s="4" t="str">
        <f>IF(C39,"GREEN"," ")</f>
        <v xml:space="preserve"> </v>
      </c>
      <c r="D9" s="4" t="str">
        <f t="shared" ref="D9:H9" si="4">IF(D39,"GREEN"," ")</f>
        <v xml:space="preserve"> </v>
      </c>
      <c r="E9" s="4" t="str">
        <f t="shared" si="4"/>
        <v xml:space="preserve"> </v>
      </c>
      <c r="F9" s="4" t="str">
        <f t="shared" si="4"/>
        <v xml:space="preserve"> </v>
      </c>
      <c r="G9" s="4" t="str">
        <f t="shared" si="4"/>
        <v xml:space="preserve"> </v>
      </c>
      <c r="H9" s="4" t="str">
        <f t="shared" si="4"/>
        <v xml:space="preserve"> </v>
      </c>
      <c r="I9" s="4" t="str">
        <f>IF(I39,"GREEN"," ")</f>
        <v xml:space="preserve"> </v>
      </c>
    </row>
    <row r="10" spans="1:9" x14ac:dyDescent="0.55000000000000004">
      <c r="A10" s="4" t="s">
        <v>28</v>
      </c>
      <c r="B10" s="5">
        <f>B38</f>
        <v>0.7</v>
      </c>
      <c r="C10" s="4" t="str">
        <f t="shared" ref="C10:H10" si="5">IF(C38,"GOOD","BAD")</f>
        <v>BAD</v>
      </c>
      <c r="D10" s="4" t="str">
        <f t="shared" si="5"/>
        <v>GOOD</v>
      </c>
      <c r="E10" s="4" t="str">
        <f t="shared" si="5"/>
        <v>BAD</v>
      </c>
      <c r="F10" s="4" t="str">
        <f t="shared" si="5"/>
        <v>BAD</v>
      </c>
      <c r="G10" s="4" t="str">
        <f t="shared" si="5"/>
        <v>GOOD</v>
      </c>
      <c r="H10" s="4" t="str">
        <f t="shared" si="5"/>
        <v>GOOD</v>
      </c>
      <c r="I10" s="4" t="str">
        <f t="shared" ref="I10" si="6">IF(I38,"GOOD","BAD")</f>
        <v>GOOD</v>
      </c>
    </row>
    <row r="11" spans="1:9" x14ac:dyDescent="0.55000000000000004">
      <c r="A11" s="4"/>
      <c r="B11" s="5"/>
      <c r="C11" s="4"/>
      <c r="D11" s="4"/>
      <c r="E11" s="4"/>
      <c r="F11" s="4"/>
      <c r="G11" s="4"/>
      <c r="H11" s="4"/>
    </row>
    <row r="12" spans="1:9" x14ac:dyDescent="0.55000000000000004">
      <c r="A12" s="4"/>
      <c r="B12" s="4" t="s">
        <v>15</v>
      </c>
      <c r="C12" s="4"/>
      <c r="D12" s="4"/>
      <c r="E12" s="4"/>
      <c r="F12" s="4"/>
      <c r="G12" s="4"/>
      <c r="H12" s="4"/>
    </row>
    <row r="13" spans="1:9" x14ac:dyDescent="0.55000000000000004">
      <c r="A13" s="4"/>
      <c r="B13" s="4">
        <v>1</v>
      </c>
      <c r="C13" s="4">
        <f>COUNTIF(C$42:C$81,$B13)</f>
        <v>0</v>
      </c>
      <c r="D13" s="4">
        <f t="shared" ref="D13:I17" si="7">COUNTIF(D$42:D$81,$B13)</f>
        <v>0</v>
      </c>
      <c r="E13" s="4">
        <f t="shared" si="7"/>
        <v>0</v>
      </c>
      <c r="F13" s="4">
        <f t="shared" si="7"/>
        <v>0</v>
      </c>
      <c r="G13" s="4">
        <f t="shared" si="7"/>
        <v>0</v>
      </c>
      <c r="H13" s="4">
        <f t="shared" si="7"/>
        <v>0</v>
      </c>
      <c r="I13" s="4">
        <f t="shared" si="7"/>
        <v>0</v>
      </c>
    </row>
    <row r="14" spans="1:9" x14ac:dyDescent="0.55000000000000004">
      <c r="A14" s="4"/>
      <c r="B14" s="4">
        <v>2</v>
      </c>
      <c r="C14" s="4">
        <f t="shared" ref="C14:C17" si="8">COUNTIF(C$42:C$81,$B14)</f>
        <v>0</v>
      </c>
      <c r="D14" s="4">
        <f t="shared" si="7"/>
        <v>0</v>
      </c>
      <c r="E14" s="4">
        <f t="shared" si="7"/>
        <v>1</v>
      </c>
      <c r="F14" s="4">
        <f t="shared" si="7"/>
        <v>0</v>
      </c>
      <c r="G14" s="4">
        <f t="shared" si="7"/>
        <v>0</v>
      </c>
      <c r="H14" s="4">
        <f t="shared" si="7"/>
        <v>0</v>
      </c>
      <c r="I14" s="4">
        <f t="shared" si="7"/>
        <v>0</v>
      </c>
    </row>
    <row r="15" spans="1:9" x14ac:dyDescent="0.55000000000000004">
      <c r="A15" s="4"/>
      <c r="B15" s="4">
        <v>3</v>
      </c>
      <c r="C15" s="4">
        <f t="shared" si="8"/>
        <v>1</v>
      </c>
      <c r="D15" s="4">
        <f t="shared" si="7"/>
        <v>0</v>
      </c>
      <c r="E15" s="4">
        <f t="shared" si="7"/>
        <v>1</v>
      </c>
      <c r="F15" s="4">
        <f t="shared" si="7"/>
        <v>1</v>
      </c>
      <c r="G15" s="4">
        <f t="shared" si="7"/>
        <v>0</v>
      </c>
      <c r="H15" s="4">
        <f t="shared" si="7"/>
        <v>0</v>
      </c>
      <c r="I15" s="4">
        <f t="shared" si="7"/>
        <v>0</v>
      </c>
    </row>
    <row r="16" spans="1:9" x14ac:dyDescent="0.55000000000000004">
      <c r="A16" s="4"/>
      <c r="B16" s="4">
        <v>4</v>
      </c>
      <c r="C16" s="4">
        <f t="shared" si="8"/>
        <v>1</v>
      </c>
      <c r="D16" s="4">
        <f t="shared" si="7"/>
        <v>3</v>
      </c>
      <c r="E16" s="4">
        <f t="shared" si="7"/>
        <v>0</v>
      </c>
      <c r="F16" s="4">
        <f t="shared" si="7"/>
        <v>2</v>
      </c>
      <c r="G16" s="4">
        <f t="shared" si="7"/>
        <v>1</v>
      </c>
      <c r="H16" s="4">
        <f t="shared" si="7"/>
        <v>1</v>
      </c>
      <c r="I16" s="4">
        <f t="shared" si="7"/>
        <v>1</v>
      </c>
    </row>
    <row r="17" spans="1:9" x14ac:dyDescent="0.55000000000000004">
      <c r="A17" s="4"/>
      <c r="B17" s="4">
        <v>5</v>
      </c>
      <c r="C17" s="4">
        <f t="shared" si="8"/>
        <v>1</v>
      </c>
      <c r="D17" s="4">
        <f t="shared" si="7"/>
        <v>0</v>
      </c>
      <c r="E17" s="4">
        <f t="shared" si="7"/>
        <v>1</v>
      </c>
      <c r="F17" s="4">
        <f t="shared" si="7"/>
        <v>0</v>
      </c>
      <c r="G17" s="4">
        <f t="shared" si="7"/>
        <v>2</v>
      </c>
      <c r="H17" s="4">
        <f t="shared" si="7"/>
        <v>2</v>
      </c>
      <c r="I17" s="4">
        <f t="shared" si="7"/>
        <v>2</v>
      </c>
    </row>
    <row r="18" spans="1:9" x14ac:dyDescent="0.55000000000000004">
      <c r="A18" s="4"/>
      <c r="B18" s="4" t="s">
        <v>16</v>
      </c>
      <c r="C18" s="4">
        <f t="shared" ref="C18:I18" si="9">SUM(C13:C17)</f>
        <v>3</v>
      </c>
      <c r="D18" s="4">
        <f t="shared" si="9"/>
        <v>3</v>
      </c>
      <c r="E18" s="4">
        <f t="shared" si="9"/>
        <v>3</v>
      </c>
      <c r="F18" s="4">
        <f t="shared" si="9"/>
        <v>3</v>
      </c>
      <c r="G18" s="4">
        <f t="shared" si="9"/>
        <v>3</v>
      </c>
      <c r="H18" s="4">
        <f t="shared" si="9"/>
        <v>3</v>
      </c>
      <c r="I18" s="4">
        <f t="shared" si="9"/>
        <v>3</v>
      </c>
    </row>
    <row r="19" spans="1:9" x14ac:dyDescent="0.55000000000000004">
      <c r="A19" s="4"/>
      <c r="B19" s="4"/>
      <c r="C19" s="4"/>
      <c r="D19" s="4"/>
      <c r="E19" s="4"/>
      <c r="F19" s="4"/>
      <c r="G19" s="4"/>
      <c r="H19" s="4"/>
    </row>
    <row r="20" spans="1:9" x14ac:dyDescent="0.55000000000000004">
      <c r="A20" s="4"/>
      <c r="B20" s="4" t="s">
        <v>17</v>
      </c>
      <c r="C20" s="4"/>
      <c r="D20" s="4"/>
      <c r="E20" s="4"/>
      <c r="F20" s="4"/>
      <c r="G20" s="4"/>
      <c r="H20" s="4"/>
    </row>
    <row r="21" spans="1:9" x14ac:dyDescent="0.55000000000000004">
      <c r="A21" s="4"/>
      <c r="B21" s="4">
        <f>B13</f>
        <v>1</v>
      </c>
      <c r="C21" s="4">
        <f t="shared" ref="C21:H25" si="10">C13/C$18</f>
        <v>0</v>
      </c>
      <c r="D21" s="4">
        <f t="shared" si="10"/>
        <v>0</v>
      </c>
      <c r="E21" s="4">
        <f t="shared" si="10"/>
        <v>0</v>
      </c>
      <c r="F21" s="4">
        <f t="shared" si="10"/>
        <v>0</v>
      </c>
      <c r="G21" s="4">
        <f t="shared" si="10"/>
        <v>0</v>
      </c>
      <c r="H21" s="4">
        <f t="shared" si="10"/>
        <v>0</v>
      </c>
      <c r="I21" s="4">
        <f t="shared" ref="I21" si="11">I13/I$18</f>
        <v>0</v>
      </c>
    </row>
    <row r="22" spans="1:9" x14ac:dyDescent="0.55000000000000004">
      <c r="A22" s="4"/>
      <c r="B22" s="4">
        <f>B14</f>
        <v>2</v>
      </c>
      <c r="C22" s="4">
        <f t="shared" si="10"/>
        <v>0</v>
      </c>
      <c r="D22" s="4">
        <f t="shared" si="10"/>
        <v>0</v>
      </c>
      <c r="E22" s="4">
        <f t="shared" si="10"/>
        <v>0.33333333333333331</v>
      </c>
      <c r="F22" s="4">
        <f t="shared" si="10"/>
        <v>0</v>
      </c>
      <c r="G22" s="4">
        <f t="shared" si="10"/>
        <v>0</v>
      </c>
      <c r="H22" s="4">
        <f t="shared" si="10"/>
        <v>0</v>
      </c>
      <c r="I22" s="4">
        <f t="shared" ref="I22" si="12">I14/I$18</f>
        <v>0</v>
      </c>
    </row>
    <row r="23" spans="1:9" x14ac:dyDescent="0.55000000000000004">
      <c r="A23" s="4"/>
      <c r="B23" s="4">
        <f>B15</f>
        <v>3</v>
      </c>
      <c r="C23" s="4">
        <f t="shared" si="10"/>
        <v>0.33333333333333331</v>
      </c>
      <c r="D23" s="4">
        <f t="shared" si="10"/>
        <v>0</v>
      </c>
      <c r="E23" s="4">
        <f t="shared" si="10"/>
        <v>0.33333333333333331</v>
      </c>
      <c r="F23" s="4">
        <f t="shared" si="10"/>
        <v>0.33333333333333331</v>
      </c>
      <c r="G23" s="4">
        <f t="shared" si="10"/>
        <v>0</v>
      </c>
      <c r="H23" s="4">
        <f t="shared" si="10"/>
        <v>0</v>
      </c>
      <c r="I23" s="4">
        <f t="shared" ref="I23" si="13">I15/I$18</f>
        <v>0</v>
      </c>
    </row>
    <row r="24" spans="1:9" x14ac:dyDescent="0.55000000000000004">
      <c r="A24" s="4"/>
      <c r="B24" s="4">
        <f>B16</f>
        <v>4</v>
      </c>
      <c r="C24" s="4">
        <f t="shared" si="10"/>
        <v>0.33333333333333331</v>
      </c>
      <c r="D24" s="4">
        <f t="shared" si="10"/>
        <v>1</v>
      </c>
      <c r="E24" s="4">
        <f t="shared" si="10"/>
        <v>0</v>
      </c>
      <c r="F24" s="4">
        <f t="shared" si="10"/>
        <v>0.66666666666666663</v>
      </c>
      <c r="G24" s="4">
        <f t="shared" si="10"/>
        <v>0.33333333333333331</v>
      </c>
      <c r="H24" s="4">
        <f t="shared" si="10"/>
        <v>0.33333333333333331</v>
      </c>
      <c r="I24" s="4">
        <f t="shared" ref="I24" si="14">I16/I$18</f>
        <v>0.33333333333333331</v>
      </c>
    </row>
    <row r="25" spans="1:9" x14ac:dyDescent="0.55000000000000004">
      <c r="A25" s="4"/>
      <c r="B25" s="4">
        <f>B17</f>
        <v>5</v>
      </c>
      <c r="C25" s="4">
        <f t="shared" si="10"/>
        <v>0.33333333333333331</v>
      </c>
      <c r="D25" s="4">
        <f t="shared" si="10"/>
        <v>0</v>
      </c>
      <c r="E25" s="4">
        <f t="shared" si="10"/>
        <v>0.33333333333333331</v>
      </c>
      <c r="F25" s="4">
        <f t="shared" si="10"/>
        <v>0</v>
      </c>
      <c r="G25" s="4">
        <f t="shared" si="10"/>
        <v>0.66666666666666663</v>
      </c>
      <c r="H25" s="4">
        <f t="shared" si="10"/>
        <v>0.66666666666666663</v>
      </c>
      <c r="I25" s="4">
        <f t="shared" ref="I25" si="15">I17/I$18</f>
        <v>0.66666666666666663</v>
      </c>
    </row>
    <row r="26" spans="1:9" x14ac:dyDescent="0.55000000000000004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55000000000000004">
      <c r="A27" s="4"/>
      <c r="B27" s="4" t="s">
        <v>21</v>
      </c>
      <c r="C27" s="4"/>
      <c r="D27" s="4"/>
      <c r="E27" s="4"/>
      <c r="F27" s="4"/>
      <c r="G27" s="4"/>
      <c r="H27" s="4"/>
      <c r="I27" s="4"/>
    </row>
    <row r="28" spans="1:9" x14ac:dyDescent="0.55000000000000004">
      <c r="A28" s="4"/>
      <c r="B28" s="4">
        <f>B21</f>
        <v>1</v>
      </c>
      <c r="C28" s="4">
        <f>SUM(C$21:C21)</f>
        <v>0</v>
      </c>
      <c r="D28" s="4">
        <f>SUM(D$21:D21)</f>
        <v>0</v>
      </c>
      <c r="E28" s="4">
        <f>SUM(E$21:E21)</f>
        <v>0</v>
      </c>
      <c r="F28" s="4">
        <f>SUM(F$21:F21)</f>
        <v>0</v>
      </c>
      <c r="G28" s="4">
        <f>SUM(G$21:G21)</f>
        <v>0</v>
      </c>
      <c r="H28" s="4">
        <f>SUM(H$21:H21)</f>
        <v>0</v>
      </c>
      <c r="I28" s="4">
        <f>SUM(I$21:I21)</f>
        <v>0</v>
      </c>
    </row>
    <row r="29" spans="1:9" x14ac:dyDescent="0.55000000000000004">
      <c r="A29" s="4"/>
      <c r="B29" s="4">
        <f>B22</f>
        <v>2</v>
      </c>
      <c r="C29" s="4">
        <f>SUM(C$21:C22)</f>
        <v>0</v>
      </c>
      <c r="D29" s="4">
        <f>SUM(D$21:D22)</f>
        <v>0</v>
      </c>
      <c r="E29" s="4">
        <f>SUM(E$21:E22)</f>
        <v>0.33333333333333331</v>
      </c>
      <c r="F29" s="4">
        <f>SUM(F$21:F22)</f>
        <v>0</v>
      </c>
      <c r="G29" s="4">
        <f>SUM(G$21:G22)</f>
        <v>0</v>
      </c>
      <c r="H29" s="4">
        <f>SUM(H$21:H22)</f>
        <v>0</v>
      </c>
      <c r="I29" s="4">
        <f>SUM(I$21:I22)</f>
        <v>0</v>
      </c>
    </row>
    <row r="30" spans="1:9" x14ac:dyDescent="0.55000000000000004">
      <c r="A30" s="4"/>
      <c r="B30" s="4">
        <f>B23</f>
        <v>3</v>
      </c>
      <c r="C30" s="4">
        <f>SUM(C$21:C23)</f>
        <v>0.33333333333333331</v>
      </c>
      <c r="D30" s="4">
        <f>SUM(D$21:D23)</f>
        <v>0</v>
      </c>
      <c r="E30" s="4">
        <f>SUM(E$21:E23)</f>
        <v>0.66666666666666663</v>
      </c>
      <c r="F30" s="4">
        <f>SUM(F$21:F23)</f>
        <v>0.33333333333333331</v>
      </c>
      <c r="G30" s="4">
        <f>SUM(G$21:G23)</f>
        <v>0</v>
      </c>
      <c r="H30" s="4">
        <f>SUM(H$21:H23)</f>
        <v>0</v>
      </c>
      <c r="I30" s="4">
        <f>SUM(I$21:I23)</f>
        <v>0</v>
      </c>
    </row>
    <row r="31" spans="1:9" x14ac:dyDescent="0.55000000000000004">
      <c r="A31" s="4"/>
      <c r="B31" s="4">
        <f>B24</f>
        <v>4</v>
      </c>
      <c r="C31" s="4">
        <f>SUM(C$21:C24)</f>
        <v>0.66666666666666663</v>
      </c>
      <c r="D31" s="4">
        <f>SUM(D$21:D24)</f>
        <v>1</v>
      </c>
      <c r="E31" s="4">
        <f>SUM(E$21:E24)</f>
        <v>0.66666666666666663</v>
      </c>
      <c r="F31" s="4">
        <f>SUM(F$21:F24)</f>
        <v>1</v>
      </c>
      <c r="G31" s="4">
        <f>SUM(G$21:G24)</f>
        <v>0.33333333333333331</v>
      </c>
      <c r="H31" s="4">
        <f>SUM(H$21:H24)</f>
        <v>0.33333333333333331</v>
      </c>
      <c r="I31" s="4">
        <f>SUM(I$21:I24)</f>
        <v>0.33333333333333331</v>
      </c>
    </row>
    <row r="32" spans="1:9" x14ac:dyDescent="0.55000000000000004">
      <c r="A32" s="4"/>
      <c r="B32" s="4">
        <f>B25</f>
        <v>5</v>
      </c>
      <c r="C32" s="4">
        <f>SUM(C$21:C25)</f>
        <v>1</v>
      </c>
      <c r="D32" s="4">
        <f>SUM(D$21:D25)</f>
        <v>1</v>
      </c>
      <c r="E32" s="4">
        <f>SUM(E$21:E25)</f>
        <v>1</v>
      </c>
      <c r="F32" s="4">
        <f>SUM(F$21:F25)</f>
        <v>1</v>
      </c>
      <c r="G32" s="4">
        <f>SUM(G$21:G25)</f>
        <v>1</v>
      </c>
      <c r="H32" s="4">
        <f>SUM(H$21:H25)</f>
        <v>1</v>
      </c>
      <c r="I32" s="4">
        <f>SUM(I$21:I25)</f>
        <v>1</v>
      </c>
    </row>
    <row r="33" spans="1:9" x14ac:dyDescent="0.55000000000000004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55000000000000004">
      <c r="A34" s="4"/>
      <c r="B34" s="4" t="s">
        <v>23</v>
      </c>
      <c r="C34" s="4"/>
      <c r="D34" s="4"/>
      <c r="E34" s="4"/>
      <c r="F34" s="4"/>
      <c r="G34" s="4"/>
      <c r="H34" s="4"/>
      <c r="I34" s="4"/>
    </row>
    <row r="35" spans="1:9" x14ac:dyDescent="0.55000000000000004">
      <c r="A35" s="4" t="s">
        <v>19</v>
      </c>
      <c r="B35" s="5">
        <v>0.1</v>
      </c>
      <c r="C35" s="4" t="str">
        <f>IF(C21&gt;$B35,"TRUE","FALSE")</f>
        <v>FALSE</v>
      </c>
      <c r="D35" s="4" t="str">
        <f t="shared" ref="D35:H35" si="16">IF(D21&gt;$B35,"TRUE","FALSE")</f>
        <v>FALSE</v>
      </c>
      <c r="E35" s="4" t="str">
        <f t="shared" si="16"/>
        <v>FALSE</v>
      </c>
      <c r="F35" s="4" t="str">
        <f t="shared" si="16"/>
        <v>FALSE</v>
      </c>
      <c r="G35" s="4" t="str">
        <f t="shared" si="16"/>
        <v>FALSE</v>
      </c>
      <c r="H35" s="4" t="str">
        <f t="shared" si="16"/>
        <v>FALSE</v>
      </c>
      <c r="I35" s="4" t="str">
        <f t="shared" ref="I35" si="17">IF(I21&gt;$B35,"TRUE","FALSE")</f>
        <v>FALSE</v>
      </c>
    </row>
    <row r="36" spans="1:9" x14ac:dyDescent="0.55000000000000004">
      <c r="A36" s="4" t="s">
        <v>22</v>
      </c>
      <c r="B36" s="5">
        <v>0.1</v>
      </c>
      <c r="C36" s="4" t="str">
        <f>IF(C29&gt;$B36,"TRUE","FALSE")</f>
        <v>FALSE</v>
      </c>
      <c r="D36" s="4" t="str">
        <f t="shared" ref="D36:H36" si="18">IF(D29&gt;$B36,"TRUE","FALSE")</f>
        <v>FALSE</v>
      </c>
      <c r="E36" s="4" t="str">
        <f t="shared" si="18"/>
        <v>TRUE</v>
      </c>
      <c r="F36" s="4" t="str">
        <f t="shared" si="18"/>
        <v>FALSE</v>
      </c>
      <c r="G36" s="4" t="str">
        <f t="shared" si="18"/>
        <v>FALSE</v>
      </c>
      <c r="H36" s="4" t="str">
        <f t="shared" si="18"/>
        <v>FALSE</v>
      </c>
      <c r="I36" s="4" t="str">
        <f t="shared" ref="I36" si="19">IF(I29&gt;$B36,"TRUE","FALSE")</f>
        <v>FALSE</v>
      </c>
    </row>
    <row r="37" spans="1:9" x14ac:dyDescent="0.55000000000000004">
      <c r="A37" s="4" t="s">
        <v>22</v>
      </c>
      <c r="B37" s="5">
        <v>0.3</v>
      </c>
      <c r="C37" s="4" t="str">
        <f>IF(C29&gt;$B37,"TRUE","FALSE")</f>
        <v>FALSE</v>
      </c>
      <c r="D37" s="4" t="str">
        <f t="shared" ref="D37:H37" si="20">IF(D29&gt;$B37,"TRUE","FALSE")</f>
        <v>FALSE</v>
      </c>
      <c r="E37" s="4" t="str">
        <f t="shared" si="20"/>
        <v>TRUE</v>
      </c>
      <c r="F37" s="4" t="str">
        <f t="shared" si="20"/>
        <v>FALSE</v>
      </c>
      <c r="G37" s="4" t="str">
        <f t="shared" si="20"/>
        <v>FALSE</v>
      </c>
      <c r="H37" s="4" t="str">
        <f t="shared" si="20"/>
        <v>FALSE</v>
      </c>
      <c r="I37" s="4" t="str">
        <f t="shared" ref="I37" si="21">IF(I29&gt;$B37,"TRUE","FALSE")</f>
        <v>FALSE</v>
      </c>
    </row>
    <row r="38" spans="1:9" x14ac:dyDescent="0.55000000000000004">
      <c r="A38" s="4" t="s">
        <v>26</v>
      </c>
      <c r="B38" s="5">
        <v>0.7</v>
      </c>
      <c r="C38" s="4" t="str">
        <f t="shared" ref="C38:H38" si="22">IF(1-C30&gt;$B38,"TRUE","FALSE")</f>
        <v>FALSE</v>
      </c>
      <c r="D38" s="4" t="str">
        <f t="shared" si="22"/>
        <v>TRUE</v>
      </c>
      <c r="E38" s="4" t="str">
        <f t="shared" si="22"/>
        <v>FALSE</v>
      </c>
      <c r="F38" s="4" t="str">
        <f t="shared" si="22"/>
        <v>FALSE</v>
      </c>
      <c r="G38" s="4" t="str">
        <f t="shared" si="22"/>
        <v>TRUE</v>
      </c>
      <c r="H38" s="4" t="str">
        <f t="shared" si="22"/>
        <v>TRUE</v>
      </c>
      <c r="I38" s="4" t="str">
        <f t="shared" ref="I38" si="23">IF(1-I30&gt;$B38,"TRUE","FALSE")</f>
        <v>TRUE</v>
      </c>
    </row>
    <row r="39" spans="1:9" x14ac:dyDescent="0.55000000000000004">
      <c r="A39" s="4" t="s">
        <v>20</v>
      </c>
      <c r="B39" s="5">
        <v>0.9</v>
      </c>
      <c r="C39" s="4" t="str">
        <f>IF(C25&gt;$B39,"TRUE","FALSE")</f>
        <v>FALSE</v>
      </c>
      <c r="D39" s="4" t="str">
        <f t="shared" ref="D39:H39" si="24">IF(D25&gt;$B39,"TRUE","FALSE")</f>
        <v>FALSE</v>
      </c>
      <c r="E39" s="4" t="str">
        <f t="shared" si="24"/>
        <v>FALSE</v>
      </c>
      <c r="F39" s="4" t="str">
        <f t="shared" si="24"/>
        <v>FALSE</v>
      </c>
      <c r="G39" s="4" t="str">
        <f t="shared" si="24"/>
        <v>FALSE</v>
      </c>
      <c r="H39" s="4" t="str">
        <f t="shared" si="24"/>
        <v>FALSE</v>
      </c>
      <c r="I39" s="4" t="str">
        <f t="shared" ref="I39" si="25">IF(I25&gt;$B39,"TRUE","FALSE")</f>
        <v>FALSE</v>
      </c>
    </row>
    <row r="40" spans="1:9" x14ac:dyDescent="0.55000000000000004">
      <c r="A40" s="4"/>
      <c r="B40" s="4"/>
      <c r="C40" s="4"/>
      <c r="D40" s="4"/>
      <c r="E40" s="4"/>
      <c r="F40" s="4"/>
      <c r="G40" s="4"/>
      <c r="H40" s="4"/>
    </row>
    <row r="41" spans="1:9" x14ac:dyDescent="0.55000000000000004">
      <c r="A41" s="11" t="s">
        <v>31</v>
      </c>
    </row>
    <row r="42" spans="1:9" x14ac:dyDescent="0.55000000000000004">
      <c r="C42">
        <f>ROUND(scores!C11,0)</f>
        <v>4</v>
      </c>
      <c r="D42">
        <f>ROUND(scores!D11,0)</f>
        <v>4</v>
      </c>
      <c r="E42">
        <f>ROUND(scores!E11,0)</f>
        <v>2</v>
      </c>
      <c r="F42">
        <f>ROUND(scores!F11,0)</f>
        <v>4</v>
      </c>
      <c r="G42">
        <f>ROUND(scores!G11,0)</f>
        <v>4</v>
      </c>
      <c r="H42">
        <f>ROUND(scores!H11,0)</f>
        <v>4</v>
      </c>
      <c r="I42">
        <f>ROUND(scores!I11,0)</f>
        <v>4</v>
      </c>
    </row>
    <row r="43" spans="1:9" x14ac:dyDescent="0.55000000000000004">
      <c r="C43">
        <f>ROUND(scores!C12,0)</f>
        <v>3</v>
      </c>
      <c r="D43">
        <f>ROUND(scores!D12,0)</f>
        <v>4</v>
      </c>
      <c r="E43">
        <f>ROUND(scores!E12,0)</f>
        <v>3</v>
      </c>
      <c r="F43">
        <f>ROUND(scores!F12,0)</f>
        <v>3</v>
      </c>
      <c r="G43">
        <f>ROUND(scores!G12,0)</f>
        <v>5</v>
      </c>
      <c r="H43">
        <f>ROUND(scores!H12,0)</f>
        <v>5</v>
      </c>
      <c r="I43">
        <f>ROUND(scores!I12,0)</f>
        <v>5</v>
      </c>
    </row>
    <row r="44" spans="1:9" x14ac:dyDescent="0.55000000000000004">
      <c r="C44">
        <f>ROUND(scores!C13,0)</f>
        <v>5</v>
      </c>
      <c r="D44">
        <f>ROUND(scores!D13,0)</f>
        <v>4</v>
      </c>
      <c r="E44">
        <f>ROUND(scores!E13,0)</f>
        <v>5</v>
      </c>
      <c r="F44">
        <f>ROUND(scores!F13,0)</f>
        <v>4</v>
      </c>
      <c r="G44">
        <f>ROUND(scores!G13,0)</f>
        <v>5</v>
      </c>
      <c r="H44">
        <f>ROUND(scores!H13,0)</f>
        <v>5</v>
      </c>
      <c r="I44">
        <f>ROUND(scores!I13,0)</f>
        <v>5</v>
      </c>
    </row>
    <row r="45" spans="1:9" x14ac:dyDescent="0.55000000000000004">
      <c r="C45">
        <f>ROUND(scores!C14,0)</f>
        <v>0</v>
      </c>
      <c r="D45">
        <f>ROUND(scores!D14,0)</f>
        <v>0</v>
      </c>
      <c r="E45">
        <f>ROUND(scores!E14,0)</f>
        <v>0</v>
      </c>
      <c r="F45">
        <f>ROUND(scores!F14,0)</f>
        <v>0</v>
      </c>
      <c r="G45">
        <f>ROUND(scores!G14,0)</f>
        <v>0</v>
      </c>
      <c r="H45">
        <f>ROUND(scores!H14,0)</f>
        <v>0</v>
      </c>
      <c r="I45">
        <f>ROUND(scores!I14,0)</f>
        <v>0</v>
      </c>
    </row>
    <row r="46" spans="1:9" x14ac:dyDescent="0.55000000000000004">
      <c r="C46">
        <f>ROUND(scores!C15,0)</f>
        <v>0</v>
      </c>
      <c r="D46">
        <f>ROUND(scores!D15,0)</f>
        <v>0</v>
      </c>
      <c r="E46">
        <f>ROUND(scores!E15,0)</f>
        <v>0</v>
      </c>
      <c r="F46">
        <f>ROUND(scores!F15,0)</f>
        <v>0</v>
      </c>
      <c r="G46">
        <f>ROUND(scores!G15,0)</f>
        <v>0</v>
      </c>
      <c r="H46">
        <f>ROUND(scores!H15,0)</f>
        <v>0</v>
      </c>
      <c r="I46">
        <f>ROUND(scores!I15,0)</f>
        <v>0</v>
      </c>
    </row>
    <row r="47" spans="1:9" x14ac:dyDescent="0.55000000000000004">
      <c r="C47">
        <f>ROUND(scores!C16,0)</f>
        <v>0</v>
      </c>
      <c r="D47">
        <f>ROUND(scores!D16,0)</f>
        <v>0</v>
      </c>
      <c r="E47">
        <f>ROUND(scores!E16,0)</f>
        <v>0</v>
      </c>
      <c r="F47">
        <f>ROUND(scores!F16,0)</f>
        <v>0</v>
      </c>
      <c r="G47">
        <f>ROUND(scores!G16,0)</f>
        <v>0</v>
      </c>
      <c r="H47">
        <f>ROUND(scores!H16,0)</f>
        <v>0</v>
      </c>
      <c r="I47">
        <f>ROUND(scores!I16,0)</f>
        <v>0</v>
      </c>
    </row>
    <row r="48" spans="1:9" x14ac:dyDescent="0.55000000000000004">
      <c r="C48">
        <f>ROUND(scores!C17,0)</f>
        <v>0</v>
      </c>
      <c r="D48">
        <f>ROUND(scores!D17,0)</f>
        <v>0</v>
      </c>
      <c r="E48">
        <f>ROUND(scores!E17,0)</f>
        <v>0</v>
      </c>
      <c r="F48">
        <f>ROUND(scores!F17,0)</f>
        <v>0</v>
      </c>
      <c r="G48">
        <f>ROUND(scores!G17,0)</f>
        <v>0</v>
      </c>
      <c r="H48">
        <f>ROUND(scores!H17,0)</f>
        <v>0</v>
      </c>
      <c r="I48">
        <f>ROUND(scores!I17,0)</f>
        <v>0</v>
      </c>
    </row>
    <row r="49" spans="3:9" x14ac:dyDescent="0.55000000000000004">
      <c r="C49">
        <f>ROUND(scores!C18,0)</f>
        <v>0</v>
      </c>
      <c r="D49">
        <f>ROUND(scores!D18,0)</f>
        <v>0</v>
      </c>
      <c r="E49">
        <f>ROUND(scores!E18,0)</f>
        <v>0</v>
      </c>
      <c r="F49">
        <f>ROUND(scores!F18,0)</f>
        <v>0</v>
      </c>
      <c r="G49">
        <f>ROUND(scores!G18,0)</f>
        <v>0</v>
      </c>
      <c r="H49">
        <f>ROUND(scores!H18,0)</f>
        <v>0</v>
      </c>
      <c r="I49">
        <f>ROUND(scores!I18,0)</f>
        <v>0</v>
      </c>
    </row>
    <row r="50" spans="3:9" x14ac:dyDescent="0.55000000000000004">
      <c r="C50">
        <f>ROUND(scores!C19,0)</f>
        <v>0</v>
      </c>
      <c r="D50">
        <f>ROUND(scores!D19,0)</f>
        <v>0</v>
      </c>
      <c r="E50">
        <f>ROUND(scores!E19,0)</f>
        <v>0</v>
      </c>
      <c r="F50">
        <f>ROUND(scores!F19,0)</f>
        <v>0</v>
      </c>
      <c r="G50">
        <f>ROUND(scores!G19,0)</f>
        <v>0</v>
      </c>
      <c r="H50">
        <f>ROUND(scores!H19,0)</f>
        <v>0</v>
      </c>
      <c r="I50">
        <f>ROUND(scores!I19,0)</f>
        <v>0</v>
      </c>
    </row>
    <row r="51" spans="3:9" x14ac:dyDescent="0.55000000000000004">
      <c r="C51">
        <f>ROUND(scores!C20,0)</f>
        <v>0</v>
      </c>
      <c r="D51">
        <f>ROUND(scores!D20,0)</f>
        <v>0</v>
      </c>
      <c r="E51">
        <f>ROUND(scores!E20,0)</f>
        <v>0</v>
      </c>
      <c r="F51">
        <f>ROUND(scores!F20,0)</f>
        <v>0</v>
      </c>
      <c r="G51">
        <f>ROUND(scores!G20,0)</f>
        <v>0</v>
      </c>
      <c r="H51">
        <f>ROUND(scores!H20,0)</f>
        <v>0</v>
      </c>
      <c r="I51">
        <f>ROUND(scores!I20,0)</f>
        <v>0</v>
      </c>
    </row>
    <row r="52" spans="3:9" x14ac:dyDescent="0.55000000000000004">
      <c r="C52">
        <f>ROUND(scores!C21,0)</f>
        <v>0</v>
      </c>
      <c r="D52">
        <f>ROUND(scores!D21,0)</f>
        <v>0</v>
      </c>
      <c r="E52">
        <f>ROUND(scores!E21,0)</f>
        <v>0</v>
      </c>
      <c r="F52">
        <f>ROUND(scores!F21,0)</f>
        <v>0</v>
      </c>
      <c r="G52">
        <f>ROUND(scores!G21,0)</f>
        <v>0</v>
      </c>
      <c r="H52">
        <f>ROUND(scores!H21,0)</f>
        <v>0</v>
      </c>
      <c r="I52">
        <f>ROUND(scores!I21,0)</f>
        <v>0</v>
      </c>
    </row>
    <row r="53" spans="3:9" x14ac:dyDescent="0.55000000000000004">
      <c r="C53">
        <f>ROUND(scores!C22,0)</f>
        <v>0</v>
      </c>
      <c r="D53">
        <f>ROUND(scores!D22,0)</f>
        <v>0</v>
      </c>
      <c r="E53">
        <f>ROUND(scores!E22,0)</f>
        <v>0</v>
      </c>
      <c r="F53">
        <f>ROUND(scores!F22,0)</f>
        <v>0</v>
      </c>
      <c r="G53">
        <f>ROUND(scores!G22,0)</f>
        <v>0</v>
      </c>
      <c r="H53">
        <f>ROUND(scores!H22,0)</f>
        <v>0</v>
      </c>
      <c r="I53">
        <f>ROUND(scores!I22,0)</f>
        <v>0</v>
      </c>
    </row>
    <row r="54" spans="3:9" x14ac:dyDescent="0.55000000000000004">
      <c r="C54">
        <f>ROUND(scores!C23,0)</f>
        <v>0</v>
      </c>
      <c r="D54">
        <f>ROUND(scores!D23,0)</f>
        <v>0</v>
      </c>
      <c r="E54">
        <f>ROUND(scores!E23,0)</f>
        <v>0</v>
      </c>
      <c r="F54">
        <f>ROUND(scores!F23,0)</f>
        <v>0</v>
      </c>
      <c r="G54">
        <f>ROUND(scores!G23,0)</f>
        <v>0</v>
      </c>
      <c r="H54">
        <f>ROUND(scores!H23,0)</f>
        <v>0</v>
      </c>
      <c r="I54">
        <f>ROUND(scores!I23,0)</f>
        <v>0</v>
      </c>
    </row>
    <row r="55" spans="3:9" x14ac:dyDescent="0.55000000000000004">
      <c r="C55">
        <f>ROUND(scores!C24,0)</f>
        <v>0</v>
      </c>
      <c r="D55">
        <f>ROUND(scores!D24,0)</f>
        <v>0</v>
      </c>
      <c r="E55">
        <f>ROUND(scores!E24,0)</f>
        <v>0</v>
      </c>
      <c r="F55">
        <f>ROUND(scores!F24,0)</f>
        <v>0</v>
      </c>
      <c r="G55">
        <f>ROUND(scores!G24,0)</f>
        <v>0</v>
      </c>
      <c r="H55">
        <f>ROUND(scores!H24,0)</f>
        <v>0</v>
      </c>
      <c r="I55">
        <f>ROUND(scores!I24,0)</f>
        <v>0</v>
      </c>
    </row>
    <row r="56" spans="3:9" x14ac:dyDescent="0.55000000000000004">
      <c r="C56">
        <f>ROUND(scores!C25,0)</f>
        <v>0</v>
      </c>
      <c r="D56">
        <f>ROUND(scores!D25,0)</f>
        <v>0</v>
      </c>
      <c r="E56">
        <f>ROUND(scores!E25,0)</f>
        <v>0</v>
      </c>
      <c r="F56">
        <f>ROUND(scores!F25,0)</f>
        <v>0</v>
      </c>
      <c r="G56">
        <f>ROUND(scores!G25,0)</f>
        <v>0</v>
      </c>
      <c r="H56">
        <f>ROUND(scores!H25,0)</f>
        <v>0</v>
      </c>
      <c r="I56">
        <f>ROUND(scores!I25,0)</f>
        <v>0</v>
      </c>
    </row>
    <row r="57" spans="3:9" x14ac:dyDescent="0.55000000000000004">
      <c r="C57">
        <f>ROUND(scores!C26,0)</f>
        <v>0</v>
      </c>
      <c r="D57">
        <f>ROUND(scores!D26,0)</f>
        <v>0</v>
      </c>
      <c r="E57">
        <f>ROUND(scores!E26,0)</f>
        <v>0</v>
      </c>
      <c r="F57">
        <f>ROUND(scores!F26,0)</f>
        <v>0</v>
      </c>
      <c r="G57">
        <f>ROUND(scores!G26,0)</f>
        <v>0</v>
      </c>
      <c r="H57">
        <f>ROUND(scores!H26,0)</f>
        <v>0</v>
      </c>
      <c r="I57">
        <f>ROUND(scores!I26,0)</f>
        <v>0</v>
      </c>
    </row>
    <row r="58" spans="3:9" x14ac:dyDescent="0.55000000000000004">
      <c r="C58">
        <f>ROUND(scores!C27,0)</f>
        <v>0</v>
      </c>
      <c r="D58">
        <f>ROUND(scores!D27,0)</f>
        <v>0</v>
      </c>
      <c r="E58">
        <f>ROUND(scores!E27,0)</f>
        <v>0</v>
      </c>
      <c r="F58">
        <f>ROUND(scores!F27,0)</f>
        <v>0</v>
      </c>
      <c r="G58">
        <f>ROUND(scores!G27,0)</f>
        <v>0</v>
      </c>
      <c r="H58">
        <f>ROUND(scores!H27,0)</f>
        <v>0</v>
      </c>
      <c r="I58">
        <f>ROUND(scores!I27,0)</f>
        <v>0</v>
      </c>
    </row>
    <row r="59" spans="3:9" x14ac:dyDescent="0.55000000000000004">
      <c r="C59">
        <f>ROUND(scores!C28,0)</f>
        <v>0</v>
      </c>
      <c r="D59">
        <f>ROUND(scores!D28,0)</f>
        <v>0</v>
      </c>
      <c r="E59">
        <f>ROUND(scores!E28,0)</f>
        <v>0</v>
      </c>
      <c r="F59">
        <f>ROUND(scores!F28,0)</f>
        <v>0</v>
      </c>
      <c r="G59">
        <f>ROUND(scores!G28,0)</f>
        <v>0</v>
      </c>
      <c r="H59">
        <f>ROUND(scores!H28,0)</f>
        <v>0</v>
      </c>
      <c r="I59">
        <f>ROUND(scores!I28,0)</f>
        <v>0</v>
      </c>
    </row>
    <row r="60" spans="3:9" x14ac:dyDescent="0.55000000000000004">
      <c r="C60">
        <f>ROUND(scores!C29,0)</f>
        <v>0</v>
      </c>
      <c r="D60">
        <f>ROUND(scores!D29,0)</f>
        <v>0</v>
      </c>
      <c r="E60">
        <f>ROUND(scores!E29,0)</f>
        <v>0</v>
      </c>
      <c r="F60">
        <f>ROUND(scores!F29,0)</f>
        <v>0</v>
      </c>
      <c r="G60">
        <f>ROUND(scores!G29,0)</f>
        <v>0</v>
      </c>
      <c r="H60">
        <f>ROUND(scores!H29,0)</f>
        <v>0</v>
      </c>
      <c r="I60">
        <f>ROUND(scores!I29,0)</f>
        <v>0</v>
      </c>
    </row>
    <row r="61" spans="3:9" x14ac:dyDescent="0.55000000000000004">
      <c r="C61">
        <f>ROUND(scores!C30,0)</f>
        <v>0</v>
      </c>
      <c r="D61">
        <f>ROUND(scores!D30,0)</f>
        <v>0</v>
      </c>
      <c r="E61">
        <f>ROUND(scores!E30,0)</f>
        <v>0</v>
      </c>
      <c r="F61">
        <f>ROUND(scores!F30,0)</f>
        <v>0</v>
      </c>
      <c r="G61">
        <f>ROUND(scores!G30,0)</f>
        <v>0</v>
      </c>
      <c r="H61">
        <f>ROUND(scores!H30,0)</f>
        <v>0</v>
      </c>
      <c r="I61">
        <f>ROUND(scores!I30,0)</f>
        <v>0</v>
      </c>
    </row>
    <row r="62" spans="3:9" x14ac:dyDescent="0.55000000000000004">
      <c r="C62">
        <f>ROUND(scores!C31,0)</f>
        <v>0</v>
      </c>
      <c r="D62">
        <f>ROUND(scores!D31,0)</f>
        <v>0</v>
      </c>
      <c r="E62">
        <f>ROUND(scores!E31,0)</f>
        <v>0</v>
      </c>
      <c r="F62">
        <f>ROUND(scores!F31,0)</f>
        <v>0</v>
      </c>
      <c r="G62">
        <f>ROUND(scores!G31,0)</f>
        <v>0</v>
      </c>
      <c r="H62">
        <f>ROUND(scores!H31,0)</f>
        <v>0</v>
      </c>
      <c r="I62">
        <f>ROUND(scores!I31,0)</f>
        <v>0</v>
      </c>
    </row>
    <row r="63" spans="3:9" x14ac:dyDescent="0.55000000000000004">
      <c r="C63">
        <f>ROUND(scores!C32,0)</f>
        <v>0</v>
      </c>
      <c r="D63">
        <f>ROUND(scores!D32,0)</f>
        <v>0</v>
      </c>
      <c r="E63">
        <f>ROUND(scores!E32,0)</f>
        <v>0</v>
      </c>
      <c r="F63">
        <f>ROUND(scores!F32,0)</f>
        <v>0</v>
      </c>
      <c r="G63">
        <f>ROUND(scores!G32,0)</f>
        <v>0</v>
      </c>
      <c r="H63">
        <f>ROUND(scores!H32,0)</f>
        <v>0</v>
      </c>
      <c r="I63">
        <f>ROUND(scores!I32,0)</f>
        <v>0</v>
      </c>
    </row>
    <row r="64" spans="3:9" x14ac:dyDescent="0.55000000000000004">
      <c r="C64">
        <f>ROUND(scores!C33,0)</f>
        <v>0</v>
      </c>
      <c r="D64">
        <f>ROUND(scores!D33,0)</f>
        <v>0</v>
      </c>
      <c r="E64">
        <f>ROUND(scores!E33,0)</f>
        <v>0</v>
      </c>
      <c r="F64">
        <f>ROUND(scores!F33,0)</f>
        <v>0</v>
      </c>
      <c r="G64">
        <f>ROUND(scores!G33,0)</f>
        <v>0</v>
      </c>
      <c r="H64">
        <f>ROUND(scores!H33,0)</f>
        <v>0</v>
      </c>
      <c r="I64">
        <f>ROUND(scores!I33,0)</f>
        <v>0</v>
      </c>
    </row>
    <row r="65" spans="3:9" x14ac:dyDescent="0.55000000000000004">
      <c r="C65">
        <f>ROUND(scores!C34,0)</f>
        <v>0</v>
      </c>
      <c r="D65">
        <f>ROUND(scores!D34,0)</f>
        <v>0</v>
      </c>
      <c r="E65">
        <f>ROUND(scores!E34,0)</f>
        <v>0</v>
      </c>
      <c r="F65">
        <f>ROUND(scores!F34,0)</f>
        <v>0</v>
      </c>
      <c r="G65">
        <f>ROUND(scores!G34,0)</f>
        <v>0</v>
      </c>
      <c r="H65">
        <f>ROUND(scores!H34,0)</f>
        <v>0</v>
      </c>
      <c r="I65">
        <f>ROUND(scores!I34,0)</f>
        <v>0</v>
      </c>
    </row>
    <row r="66" spans="3:9" x14ac:dyDescent="0.55000000000000004">
      <c r="C66">
        <f>ROUND(scores!C35,0)</f>
        <v>0</v>
      </c>
      <c r="D66">
        <f>ROUND(scores!D35,0)</f>
        <v>0</v>
      </c>
      <c r="E66">
        <f>ROUND(scores!E35,0)</f>
        <v>0</v>
      </c>
      <c r="F66">
        <f>ROUND(scores!F35,0)</f>
        <v>0</v>
      </c>
      <c r="G66">
        <f>ROUND(scores!G35,0)</f>
        <v>0</v>
      </c>
      <c r="H66">
        <f>ROUND(scores!H35,0)</f>
        <v>0</v>
      </c>
      <c r="I66">
        <f>ROUND(scores!I35,0)</f>
        <v>0</v>
      </c>
    </row>
    <row r="67" spans="3:9" x14ac:dyDescent="0.55000000000000004">
      <c r="C67">
        <f>ROUND(scores!C36,0)</f>
        <v>0</v>
      </c>
      <c r="D67">
        <f>ROUND(scores!D36,0)</f>
        <v>0</v>
      </c>
      <c r="E67">
        <f>ROUND(scores!E36,0)</f>
        <v>0</v>
      </c>
      <c r="F67">
        <f>ROUND(scores!F36,0)</f>
        <v>0</v>
      </c>
      <c r="G67">
        <f>ROUND(scores!G36,0)</f>
        <v>0</v>
      </c>
      <c r="H67">
        <f>ROUND(scores!H36,0)</f>
        <v>0</v>
      </c>
      <c r="I67">
        <f>ROUND(scores!I36,0)</f>
        <v>0</v>
      </c>
    </row>
    <row r="68" spans="3:9" x14ac:dyDescent="0.55000000000000004">
      <c r="C68">
        <f>ROUND(scores!C37,0)</f>
        <v>0</v>
      </c>
      <c r="D68">
        <f>ROUND(scores!D37,0)</f>
        <v>0</v>
      </c>
      <c r="E68">
        <f>ROUND(scores!E37,0)</f>
        <v>0</v>
      </c>
      <c r="F68">
        <f>ROUND(scores!F37,0)</f>
        <v>0</v>
      </c>
      <c r="G68">
        <f>ROUND(scores!G37,0)</f>
        <v>0</v>
      </c>
      <c r="H68">
        <f>ROUND(scores!H37,0)</f>
        <v>0</v>
      </c>
      <c r="I68">
        <f>ROUND(scores!I37,0)</f>
        <v>0</v>
      </c>
    </row>
    <row r="69" spans="3:9" x14ac:dyDescent="0.55000000000000004">
      <c r="C69">
        <f>ROUND(scores!C38,0)</f>
        <v>0</v>
      </c>
      <c r="D69">
        <f>ROUND(scores!D38,0)</f>
        <v>0</v>
      </c>
      <c r="E69">
        <f>ROUND(scores!E38,0)</f>
        <v>0</v>
      </c>
      <c r="F69">
        <f>ROUND(scores!F38,0)</f>
        <v>0</v>
      </c>
      <c r="G69">
        <f>ROUND(scores!G38,0)</f>
        <v>0</v>
      </c>
      <c r="H69">
        <f>ROUND(scores!H38,0)</f>
        <v>0</v>
      </c>
      <c r="I69">
        <f>ROUND(scores!I38,0)</f>
        <v>0</v>
      </c>
    </row>
    <row r="70" spans="3:9" x14ac:dyDescent="0.55000000000000004">
      <c r="C70">
        <f>ROUND(scores!C39,0)</f>
        <v>0</v>
      </c>
      <c r="D70">
        <f>ROUND(scores!D39,0)</f>
        <v>0</v>
      </c>
      <c r="E70">
        <f>ROUND(scores!E39,0)</f>
        <v>0</v>
      </c>
      <c r="F70">
        <f>ROUND(scores!F39,0)</f>
        <v>0</v>
      </c>
      <c r="G70">
        <f>ROUND(scores!G39,0)</f>
        <v>0</v>
      </c>
      <c r="H70">
        <f>ROUND(scores!H39,0)</f>
        <v>0</v>
      </c>
      <c r="I70">
        <f>ROUND(scores!I39,0)</f>
        <v>0</v>
      </c>
    </row>
    <row r="71" spans="3:9" x14ac:dyDescent="0.55000000000000004">
      <c r="C71">
        <f>ROUND(scores!C40,0)</f>
        <v>0</v>
      </c>
      <c r="D71">
        <f>ROUND(scores!D40,0)</f>
        <v>0</v>
      </c>
      <c r="E71">
        <f>ROUND(scores!E40,0)</f>
        <v>0</v>
      </c>
      <c r="F71">
        <f>ROUND(scores!F40,0)</f>
        <v>0</v>
      </c>
      <c r="G71">
        <f>ROUND(scores!G40,0)</f>
        <v>0</v>
      </c>
      <c r="H71">
        <f>ROUND(scores!H40,0)</f>
        <v>0</v>
      </c>
      <c r="I71">
        <f>ROUND(scores!I40,0)</f>
        <v>0</v>
      </c>
    </row>
    <row r="72" spans="3:9" x14ac:dyDescent="0.55000000000000004">
      <c r="C72">
        <f>ROUND(scores!C41,0)</f>
        <v>0</v>
      </c>
      <c r="D72">
        <f>ROUND(scores!D41,0)</f>
        <v>0</v>
      </c>
      <c r="E72">
        <f>ROUND(scores!E41,0)</f>
        <v>0</v>
      </c>
      <c r="F72">
        <f>ROUND(scores!F41,0)</f>
        <v>0</v>
      </c>
      <c r="G72">
        <f>ROUND(scores!G41,0)</f>
        <v>0</v>
      </c>
      <c r="H72">
        <f>ROUND(scores!H41,0)</f>
        <v>0</v>
      </c>
      <c r="I72">
        <f>ROUND(scores!I41,0)</f>
        <v>0</v>
      </c>
    </row>
    <row r="73" spans="3:9" x14ac:dyDescent="0.55000000000000004">
      <c r="C73">
        <f>ROUND(scores!C42,0)</f>
        <v>0</v>
      </c>
      <c r="D73">
        <f>ROUND(scores!D42,0)</f>
        <v>0</v>
      </c>
      <c r="E73">
        <f>ROUND(scores!E42,0)</f>
        <v>0</v>
      </c>
      <c r="F73">
        <f>ROUND(scores!F42,0)</f>
        <v>0</v>
      </c>
      <c r="G73">
        <f>ROUND(scores!G42,0)</f>
        <v>0</v>
      </c>
      <c r="H73">
        <f>ROUND(scores!H42,0)</f>
        <v>0</v>
      </c>
      <c r="I73">
        <f>ROUND(scores!I42,0)</f>
        <v>0</v>
      </c>
    </row>
    <row r="74" spans="3:9" x14ac:dyDescent="0.55000000000000004">
      <c r="C74">
        <f>ROUND(scores!C43,0)</f>
        <v>0</v>
      </c>
      <c r="D74">
        <f>ROUND(scores!D43,0)</f>
        <v>0</v>
      </c>
      <c r="E74">
        <f>ROUND(scores!E43,0)</f>
        <v>0</v>
      </c>
      <c r="F74">
        <f>ROUND(scores!F43,0)</f>
        <v>0</v>
      </c>
      <c r="G74">
        <f>ROUND(scores!G43,0)</f>
        <v>0</v>
      </c>
      <c r="H74">
        <f>ROUND(scores!H43,0)</f>
        <v>0</v>
      </c>
      <c r="I74">
        <f>ROUND(scores!I43,0)</f>
        <v>0</v>
      </c>
    </row>
    <row r="75" spans="3:9" x14ac:dyDescent="0.55000000000000004">
      <c r="C75">
        <f>ROUND(scores!C44,0)</f>
        <v>0</v>
      </c>
      <c r="D75">
        <f>ROUND(scores!D44,0)</f>
        <v>0</v>
      </c>
      <c r="E75">
        <f>ROUND(scores!E44,0)</f>
        <v>0</v>
      </c>
      <c r="F75">
        <f>ROUND(scores!F44,0)</f>
        <v>0</v>
      </c>
      <c r="G75">
        <f>ROUND(scores!G44,0)</f>
        <v>0</v>
      </c>
      <c r="H75">
        <f>ROUND(scores!H44,0)</f>
        <v>0</v>
      </c>
      <c r="I75">
        <f>ROUND(scores!I44,0)</f>
        <v>0</v>
      </c>
    </row>
    <row r="76" spans="3:9" x14ac:dyDescent="0.55000000000000004">
      <c r="C76">
        <f>ROUND(scores!C45,0)</f>
        <v>0</v>
      </c>
      <c r="D76">
        <f>ROUND(scores!D45,0)</f>
        <v>0</v>
      </c>
      <c r="E76">
        <f>ROUND(scores!E45,0)</f>
        <v>0</v>
      </c>
      <c r="F76">
        <f>ROUND(scores!F45,0)</f>
        <v>0</v>
      </c>
      <c r="G76">
        <f>ROUND(scores!G45,0)</f>
        <v>0</v>
      </c>
      <c r="H76">
        <f>ROUND(scores!H45,0)</f>
        <v>0</v>
      </c>
      <c r="I76">
        <f>ROUND(scores!I45,0)</f>
        <v>0</v>
      </c>
    </row>
    <row r="77" spans="3:9" x14ac:dyDescent="0.55000000000000004">
      <c r="C77">
        <f>ROUND(scores!C46,0)</f>
        <v>0</v>
      </c>
      <c r="D77">
        <f>ROUND(scores!D46,0)</f>
        <v>0</v>
      </c>
      <c r="E77">
        <f>ROUND(scores!E46,0)</f>
        <v>0</v>
      </c>
      <c r="F77">
        <f>ROUND(scores!F46,0)</f>
        <v>0</v>
      </c>
      <c r="G77">
        <f>ROUND(scores!G46,0)</f>
        <v>0</v>
      </c>
      <c r="H77">
        <f>ROUND(scores!H46,0)</f>
        <v>0</v>
      </c>
      <c r="I77">
        <f>ROUND(scores!I46,0)</f>
        <v>0</v>
      </c>
    </row>
    <row r="78" spans="3:9" x14ac:dyDescent="0.55000000000000004">
      <c r="C78">
        <f>ROUND(scores!C47,0)</f>
        <v>0</v>
      </c>
      <c r="D78">
        <f>ROUND(scores!D47,0)</f>
        <v>0</v>
      </c>
      <c r="E78">
        <f>ROUND(scores!E47,0)</f>
        <v>0</v>
      </c>
      <c r="F78">
        <f>ROUND(scores!F47,0)</f>
        <v>0</v>
      </c>
      <c r="G78">
        <f>ROUND(scores!G47,0)</f>
        <v>0</v>
      </c>
      <c r="H78">
        <f>ROUND(scores!H47,0)</f>
        <v>0</v>
      </c>
      <c r="I78">
        <f>ROUND(scores!I47,0)</f>
        <v>0</v>
      </c>
    </row>
    <row r="79" spans="3:9" x14ac:dyDescent="0.55000000000000004">
      <c r="C79">
        <f>ROUND(scores!C48,0)</f>
        <v>0</v>
      </c>
      <c r="D79">
        <f>ROUND(scores!D48,0)</f>
        <v>0</v>
      </c>
      <c r="E79">
        <f>ROUND(scores!E48,0)</f>
        <v>0</v>
      </c>
      <c r="F79">
        <f>ROUND(scores!F48,0)</f>
        <v>0</v>
      </c>
      <c r="G79">
        <f>ROUND(scores!G48,0)</f>
        <v>0</v>
      </c>
      <c r="H79">
        <f>ROUND(scores!H48,0)</f>
        <v>0</v>
      </c>
      <c r="I79">
        <f>ROUND(scores!I48,0)</f>
        <v>0</v>
      </c>
    </row>
    <row r="80" spans="3:9" x14ac:dyDescent="0.55000000000000004">
      <c r="C80">
        <f>ROUND(scores!C49,0)</f>
        <v>0</v>
      </c>
      <c r="D80">
        <f>ROUND(scores!D49,0)</f>
        <v>0</v>
      </c>
      <c r="E80">
        <f>ROUND(scores!E49,0)</f>
        <v>0</v>
      </c>
      <c r="F80">
        <f>ROUND(scores!F49,0)</f>
        <v>0</v>
      </c>
      <c r="G80">
        <f>ROUND(scores!G49,0)</f>
        <v>0</v>
      </c>
      <c r="H80">
        <f>ROUND(scores!H49,0)</f>
        <v>0</v>
      </c>
      <c r="I80">
        <f>ROUND(scores!I49,0)</f>
        <v>0</v>
      </c>
    </row>
    <row r="81" spans="3:9" x14ac:dyDescent="0.55000000000000004">
      <c r="C81">
        <f>ROUND(scores!C50,0)</f>
        <v>0</v>
      </c>
      <c r="D81">
        <f>ROUND(scores!D50,0)</f>
        <v>0</v>
      </c>
      <c r="E81">
        <f>ROUND(scores!E50,0)</f>
        <v>0</v>
      </c>
      <c r="F81">
        <f>ROUND(scores!F50,0)</f>
        <v>0</v>
      </c>
      <c r="G81">
        <f>ROUND(scores!G50,0)</f>
        <v>0</v>
      </c>
      <c r="H81">
        <f>ROUND(scores!H50,0)</f>
        <v>0</v>
      </c>
      <c r="I81">
        <f>ROUND(scores!I50,0)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2021-04-14T16:51:47Z</dcterms:modified>
</cp:coreProperties>
</file>